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firstSheet="1" activeTab="1"/>
  </bookViews>
  <sheets>
    <sheet name="Semestr2" sheetId="1" state="hidden" r:id="rId1"/>
    <sheet name="sem.III BHP" sheetId="2" r:id="rId2"/>
  </sheets>
  <definedNames>
    <definedName name="_xlnm.Print_Area" localSheetId="1">'sem.III BHP'!$A$1:$E$107</definedName>
  </definedNames>
  <calcPr fullCalcOnLoad="1"/>
</workbook>
</file>

<file path=xl/sharedStrings.xml><?xml version="1.0" encoding="utf-8"?>
<sst xmlns="http://schemas.openxmlformats.org/spreadsheetml/2006/main" count="867" uniqueCount="112">
  <si>
    <t>L.p.</t>
  </si>
  <si>
    <t>Semestr</t>
  </si>
  <si>
    <t>Semestr I</t>
  </si>
  <si>
    <t>polski</t>
  </si>
  <si>
    <t>Matematyka</t>
  </si>
  <si>
    <t>J. polski</t>
  </si>
  <si>
    <t>J. rosyjski</t>
  </si>
  <si>
    <t>Podst. Przeds.</t>
  </si>
  <si>
    <t>Chemia</t>
  </si>
  <si>
    <t>rosyjski</t>
  </si>
  <si>
    <t>historia</t>
  </si>
  <si>
    <t>matematyka</t>
  </si>
  <si>
    <t>fizyka</t>
  </si>
  <si>
    <t>Biologia</t>
  </si>
  <si>
    <t>chemia</t>
  </si>
  <si>
    <t>biologia</t>
  </si>
  <si>
    <t>geografia</t>
  </si>
  <si>
    <t>przedsieb.</t>
  </si>
  <si>
    <t>tech. Inf.</t>
  </si>
  <si>
    <t>razem</t>
  </si>
  <si>
    <t>Fizyka</t>
  </si>
  <si>
    <t>Geografia</t>
  </si>
  <si>
    <t>Historia</t>
  </si>
  <si>
    <t>EgzP - polski</t>
  </si>
  <si>
    <t>EgzP - Matem</t>
  </si>
  <si>
    <t>EgzP - rosyjski</t>
  </si>
  <si>
    <t xml:space="preserve">12.02.2011 sobota      </t>
  </si>
  <si>
    <t xml:space="preserve">13.02.2011 niedziela       </t>
  </si>
  <si>
    <t>19.02.2011 sobota</t>
  </si>
  <si>
    <t>II</t>
  </si>
  <si>
    <t>IV</t>
  </si>
  <si>
    <t>VI</t>
  </si>
  <si>
    <t>Razem II</t>
  </si>
  <si>
    <t>Razem IV</t>
  </si>
  <si>
    <t>Razem VI</t>
  </si>
  <si>
    <t>Semestr II</t>
  </si>
  <si>
    <t>Semestr IV</t>
  </si>
  <si>
    <t>Semestr VI</t>
  </si>
  <si>
    <r>
      <t>Techn. Inf</t>
    </r>
    <r>
      <rPr>
        <b/>
        <sz val="12"/>
        <color indexed="25"/>
        <rFont val="Times New Roman"/>
        <family val="1"/>
      </rPr>
      <t xml:space="preserve">. </t>
    </r>
    <r>
      <rPr>
        <b/>
        <sz val="12"/>
        <color indexed="8"/>
        <rFont val="Times New Roman"/>
        <family val="1"/>
      </rPr>
      <t>I</t>
    </r>
  </si>
  <si>
    <t xml:space="preserve">20.02.2011 niedziela      </t>
  </si>
  <si>
    <t xml:space="preserve">26.02.2011 sobota       </t>
  </si>
  <si>
    <t>27.02.2011 niedziela</t>
  </si>
  <si>
    <r>
      <t>Techn. Inf</t>
    </r>
    <r>
      <rPr>
        <b/>
        <sz val="12"/>
        <color indexed="25"/>
        <rFont val="Times New Roman"/>
        <family val="1"/>
      </rPr>
      <t xml:space="preserve">. </t>
    </r>
    <r>
      <rPr>
        <b/>
        <sz val="12"/>
        <color indexed="8"/>
        <rFont val="Times New Roman"/>
        <family val="1"/>
      </rPr>
      <t>II</t>
    </r>
  </si>
  <si>
    <t xml:space="preserve">12.03.2011 sobota      </t>
  </si>
  <si>
    <t xml:space="preserve">13.03.2011 niedziela       </t>
  </si>
  <si>
    <t>19.03.2011 sobota</t>
  </si>
  <si>
    <t xml:space="preserve">20.03.2011 niedziela      </t>
  </si>
  <si>
    <t xml:space="preserve">26.03.2011 sobota       </t>
  </si>
  <si>
    <t>27.03.2011 niedziela</t>
  </si>
  <si>
    <t xml:space="preserve">2.04.2011 sobota      </t>
  </si>
  <si>
    <t xml:space="preserve">3.04.2011 niedziela       </t>
  </si>
  <si>
    <t>9.04.2011 sobota</t>
  </si>
  <si>
    <t xml:space="preserve">10.04.2011 niedziela      </t>
  </si>
  <si>
    <t xml:space="preserve">16.04.2011 sobota       </t>
  </si>
  <si>
    <t>17.04.2011 niedziela</t>
  </si>
  <si>
    <t>egzU</t>
  </si>
  <si>
    <t xml:space="preserve">7.05.2011 sobota      </t>
  </si>
  <si>
    <t xml:space="preserve">8.05.2011 niedziela       </t>
  </si>
  <si>
    <t>21.05.2011 sobota</t>
  </si>
  <si>
    <t xml:space="preserve">22.05.2011 niedziela      </t>
  </si>
  <si>
    <t xml:space="preserve">4.06.2011 sobota       </t>
  </si>
  <si>
    <t>5.06.2011 niedziela</t>
  </si>
  <si>
    <t xml:space="preserve">11.06.2011 sobota      </t>
  </si>
  <si>
    <t xml:space="preserve">12.06.2011 niedziela       </t>
  </si>
  <si>
    <t>egz</t>
  </si>
  <si>
    <t>Ocena ryzyka zawodowego</t>
  </si>
  <si>
    <t>Zarządzanie systemami bezpieczeństwa i higieny pracy</t>
  </si>
  <si>
    <t>8:00-8:45</t>
  </si>
  <si>
    <t>8:50-9:35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</si>
  <si>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</si>
  <si>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</si>
  <si>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</si>
  <si>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</si>
  <si>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</si>
  <si>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</si>
  <si>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</si>
  <si>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Język angielski</t>
  </si>
  <si>
    <t>Zagrożenia w środowisku pracy</t>
  </si>
  <si>
    <t xml:space="preserve">Ustalanie przyczyn i okoliczności wypadków przy pracy oraz chorób zawodowych </t>
  </si>
  <si>
    <t>Semestr III</t>
  </si>
  <si>
    <t>17.09.2016 sobota</t>
  </si>
  <si>
    <t xml:space="preserve">18.09.2016 niedziela      </t>
  </si>
  <si>
    <t xml:space="preserve">24.09.2016 sobota       </t>
  </si>
  <si>
    <t>25.09.2016 niedziela</t>
  </si>
  <si>
    <t>01.10.2016 sobota</t>
  </si>
  <si>
    <t xml:space="preserve">02.10.2016 niedziela      </t>
  </si>
  <si>
    <t>15.10.2016 sobota</t>
  </si>
  <si>
    <t>16.10.2016 niedziela</t>
  </si>
  <si>
    <t>30.10.2016 niedziela</t>
  </si>
  <si>
    <t xml:space="preserve">29.10.2016 sobota       </t>
  </si>
  <si>
    <t>03.12.2016 sobota</t>
  </si>
  <si>
    <t>04.12.2016 niedziela</t>
  </si>
  <si>
    <t>10.12.2016 sobota</t>
  </si>
  <si>
    <t>11.12.2016 niedziela</t>
  </si>
  <si>
    <t xml:space="preserve">14.01.2017 sobota </t>
  </si>
  <si>
    <t xml:space="preserve">15.01.2016 niedziela </t>
  </si>
  <si>
    <t>06.11.2016 niedziela</t>
  </si>
  <si>
    <t>05.11.2016 sobota</t>
  </si>
  <si>
    <t>19.11.2016 sobota</t>
  </si>
  <si>
    <t>20.11.2016 niedziela</t>
  </si>
  <si>
    <t>28.10.2016 piątek</t>
  </si>
  <si>
    <t>18.11.2016 piątek</t>
  </si>
  <si>
    <t>od-do</t>
  </si>
  <si>
    <t>15:30-16:15</t>
  </si>
  <si>
    <t>Godz.</t>
  </si>
  <si>
    <t>ZAJĘCIA W GODZINACH            16:00-19:05</t>
  </si>
  <si>
    <t>PIĄTEK</t>
  </si>
  <si>
    <t>21.01.2017 sobota</t>
  </si>
  <si>
    <t>22.01.2017 niedziela</t>
  </si>
  <si>
    <t>Egzaminy</t>
  </si>
  <si>
    <t>ROZKŁAD ZAJĘĆ na kierunku TECHNIK BHP- szkoła policealna  III SEMESTR ROKU SZKOLNEGO 2016/17</t>
  </si>
  <si>
    <t>Zakończenie szkoły i rozdanie świadectw 27.01.2017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</si>
</sst>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9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49"/>
      <name val="Times New Roman"/>
      <family val="1"/>
    </font>
    <font>
      <sz val="12"/>
      <color indexed="40"/>
      <name val="Times New Roman"/>
      <family val="1"/>
    </font>
    <font>
      <sz val="12"/>
      <color indexed="17"/>
      <name val="Times New Roman"/>
      <family val="1"/>
    </font>
    <font>
      <sz val="12"/>
      <color indexed="14"/>
      <name val="Times New Roman"/>
      <family val="1"/>
    </font>
    <font>
      <sz val="12"/>
      <color indexed="25"/>
      <name val="Times New Roman"/>
      <family val="1"/>
    </font>
    <font>
      <sz val="12"/>
      <color indexed="53"/>
      <name val="Times New Roman"/>
      <family val="1"/>
    </font>
    <font>
      <sz val="12"/>
      <color indexed="57"/>
      <name val="Times New Roman"/>
      <family val="1"/>
    </font>
    <font>
      <b/>
      <sz val="12"/>
      <color indexed="25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4"/>
      <color indexed="8"/>
      <name val="Czcionka tekstu podstawowego"/>
      <family val="0"/>
    </font>
    <font>
      <b/>
      <sz val="18"/>
      <color indexed="8"/>
      <name val="Czcionka tekstu podstawowego"/>
      <family val="0"/>
    </font>
    <font>
      <sz val="9"/>
      <color indexed="8"/>
      <name val="Arial"/>
      <family val="2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sz val="9"/>
      <color indexed="8"/>
      <name val="Times New Roman"/>
      <family val="1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zcionka tekstu podstawowego"/>
      <family val="2"/>
    </font>
    <font>
      <sz val="12"/>
      <color rgb="FF00B050"/>
      <name val="Times New Roman"/>
      <family val="1"/>
    </font>
    <font>
      <sz val="12"/>
      <color rgb="FFFF0000"/>
      <name val="Times New Roman"/>
      <family val="1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FFC00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6"/>
      <color theme="1"/>
      <name val="Times New Roman"/>
      <family val="1"/>
    </font>
    <font>
      <sz val="10"/>
      <color rgb="FF0070C0"/>
      <name val="Arial"/>
      <family val="2"/>
    </font>
    <font>
      <sz val="12"/>
      <color rgb="FF00B0F0"/>
      <name val="Times New Roman"/>
      <family val="1"/>
    </font>
    <font>
      <sz val="12"/>
      <color rgb="FF0070C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 diagonalUp="1">
      <left style="thick">
        <color indexed="8"/>
      </left>
      <right style="thick">
        <color indexed="8"/>
      </right>
      <top>
        <color indexed="63"/>
      </top>
      <bottom style="thick">
        <color indexed="8"/>
      </bottom>
      <diagonal style="thick">
        <color indexed="8"/>
      </diagonal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 diagonalUp="1"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thick">
        <color indexed="8"/>
      </diagonal>
    </border>
    <border>
      <left style="medium"/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48" fillId="0" borderId="0">
      <alignment/>
      <protection/>
    </xf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8" fillId="20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/>
    </xf>
    <xf numFmtId="0" fontId="21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9" fillId="24" borderId="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51" fillId="24" borderId="0" xfId="0" applyFont="1" applyFill="1" applyBorder="1" applyAlignment="1">
      <alignment horizontal="center" wrapText="1"/>
    </xf>
    <xf numFmtId="0" fontId="52" fillId="24" borderId="0" xfId="0" applyFont="1" applyFill="1" applyBorder="1" applyAlignment="1">
      <alignment horizontal="center" vertical="center" wrapText="1"/>
    </xf>
    <xf numFmtId="0" fontId="53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18" fillId="20" borderId="24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9" fillId="25" borderId="24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52" fillId="24" borderId="26" xfId="0" applyFont="1" applyFill="1" applyBorder="1" applyAlignment="1">
      <alignment horizontal="center" vertical="center" wrapText="1"/>
    </xf>
    <xf numFmtId="0" fontId="51" fillId="24" borderId="24" xfId="0" applyFont="1" applyFill="1" applyBorder="1" applyAlignment="1">
      <alignment horizontal="center" wrapText="1"/>
    </xf>
    <xf numFmtId="0" fontId="54" fillId="24" borderId="24" xfId="0" applyFon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/>
    </xf>
    <xf numFmtId="0" fontId="19" fillId="24" borderId="24" xfId="0" applyFont="1" applyFill="1" applyBorder="1" applyAlignment="1">
      <alignment horizontal="center" vertical="center" wrapText="1"/>
    </xf>
    <xf numFmtId="0" fontId="55" fillId="26" borderId="24" xfId="0" applyFont="1" applyFill="1" applyBorder="1" applyAlignment="1">
      <alignment horizontal="center" vertical="center" wrapText="1"/>
    </xf>
    <xf numFmtId="0" fontId="55" fillId="27" borderId="24" xfId="0" applyFont="1" applyFill="1" applyBorder="1" applyAlignment="1">
      <alignment horizontal="center" vertical="center" wrapText="1"/>
    </xf>
    <xf numFmtId="0" fontId="55" fillId="24" borderId="24" xfId="0" applyFont="1" applyFill="1" applyBorder="1" applyAlignment="1">
      <alignment horizontal="center" vertical="center" wrapText="1"/>
    </xf>
    <xf numFmtId="0" fontId="55" fillId="28" borderId="24" xfId="0" applyFont="1" applyFill="1" applyBorder="1" applyAlignment="1">
      <alignment horizontal="center" vertical="center" wrapText="1"/>
    </xf>
    <xf numFmtId="0" fontId="34" fillId="24" borderId="24" xfId="0" applyFont="1" applyFill="1" applyBorder="1" applyAlignment="1">
      <alignment horizontal="center" vertical="center"/>
    </xf>
    <xf numFmtId="0" fontId="56" fillId="26" borderId="24" xfId="0" applyFont="1" applyFill="1" applyBorder="1" applyAlignment="1">
      <alignment horizontal="center" vertical="center" wrapText="1"/>
    </xf>
    <xf numFmtId="0" fontId="56" fillId="27" borderId="24" xfId="0" applyFont="1" applyFill="1" applyBorder="1" applyAlignment="1">
      <alignment horizontal="center" vertical="center" wrapText="1"/>
    </xf>
    <xf numFmtId="0" fontId="56" fillId="29" borderId="24" xfId="0" applyFont="1" applyFill="1" applyBorder="1" applyAlignment="1">
      <alignment horizontal="center" vertical="center" wrapText="1"/>
    </xf>
    <xf numFmtId="0" fontId="56" fillId="24" borderId="24" xfId="0" applyFont="1" applyFill="1" applyBorder="1" applyAlignment="1">
      <alignment horizontal="center" vertical="center" wrapText="1"/>
    </xf>
    <xf numFmtId="0" fontId="57" fillId="24" borderId="24" xfId="0" applyFont="1" applyFill="1" applyBorder="1" applyAlignment="1">
      <alignment horizontal="center" vertical="center"/>
    </xf>
    <xf numFmtId="0" fontId="56" fillId="27" borderId="24" xfId="0" applyFont="1" applyFill="1" applyBorder="1" applyAlignment="1">
      <alignment horizontal="center" wrapText="1"/>
    </xf>
    <xf numFmtId="0" fontId="56" fillId="26" borderId="24" xfId="0" applyFont="1" applyFill="1" applyBorder="1" applyAlignment="1">
      <alignment horizontal="center" wrapText="1"/>
    </xf>
    <xf numFmtId="0" fontId="58" fillId="24" borderId="24" xfId="0" applyFont="1" applyFill="1" applyBorder="1" applyAlignment="1">
      <alignment horizontal="center" vertical="center" wrapText="1"/>
    </xf>
    <xf numFmtId="0" fontId="33" fillId="24" borderId="24" xfId="0" applyFont="1" applyFill="1" applyBorder="1" applyAlignment="1">
      <alignment horizontal="center" vertical="center" wrapText="1"/>
    </xf>
    <xf numFmtId="0" fontId="55" fillId="29" borderId="24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55" fillId="24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59" fillId="24" borderId="29" xfId="0" applyFont="1" applyFill="1" applyBorder="1" applyAlignment="1">
      <alignment horizontal="center" vertical="center" wrapText="1"/>
    </xf>
    <xf numFmtId="0" fontId="60" fillId="30" borderId="28" xfId="0" applyFont="1" applyFill="1" applyBorder="1" applyAlignment="1">
      <alignment horizontal="center" vertical="center" wrapText="1"/>
    </xf>
    <xf numFmtId="0" fontId="31" fillId="31" borderId="30" xfId="0" applyFont="1" applyFill="1" applyBorder="1" applyAlignment="1">
      <alignment horizontal="center" vertical="center" wrapText="1"/>
    </xf>
    <xf numFmtId="0" fontId="31" fillId="32" borderId="27" xfId="0" applyFont="1" applyFill="1" applyBorder="1" applyAlignment="1">
      <alignment horizontal="center" vertical="center" wrapText="1"/>
    </xf>
    <xf numFmtId="0" fontId="31" fillId="31" borderId="27" xfId="0" applyFont="1" applyFill="1" applyBorder="1" applyAlignment="1">
      <alignment horizontal="center" vertical="center" wrapText="1"/>
    </xf>
    <xf numFmtId="0" fontId="31" fillId="32" borderId="30" xfId="0" applyFont="1" applyFill="1" applyBorder="1" applyAlignment="1">
      <alignment horizontal="center" vertical="center" wrapText="1"/>
    </xf>
    <xf numFmtId="0" fontId="61" fillId="24" borderId="24" xfId="0" applyFont="1" applyFill="1" applyBorder="1" applyAlignment="1">
      <alignment horizontal="center"/>
    </xf>
    <xf numFmtId="0" fontId="31" fillId="33" borderId="30" xfId="0" applyFont="1" applyFill="1" applyBorder="1" applyAlignment="1">
      <alignment horizontal="center" vertical="center" wrapText="1"/>
    </xf>
    <xf numFmtId="0" fontId="31" fillId="34" borderId="27" xfId="0" applyFont="1" applyFill="1" applyBorder="1" applyAlignment="1">
      <alignment horizontal="center" vertical="center" wrapText="1"/>
    </xf>
    <xf numFmtId="0" fontId="31" fillId="35" borderId="27" xfId="0" applyFont="1" applyFill="1" applyBorder="1" applyAlignment="1">
      <alignment horizontal="center" vertical="center" wrapText="1"/>
    </xf>
    <xf numFmtId="0" fontId="31" fillId="33" borderId="27" xfId="0" applyFont="1" applyFill="1" applyBorder="1" applyAlignment="1">
      <alignment horizontal="center" vertical="center" wrapText="1"/>
    </xf>
    <xf numFmtId="0" fontId="31" fillId="34" borderId="30" xfId="0" applyFont="1" applyFill="1" applyBorder="1" applyAlignment="1">
      <alignment horizontal="center" vertical="center" wrapText="1"/>
    </xf>
    <xf numFmtId="0" fontId="31" fillId="36" borderId="27" xfId="0" applyFont="1" applyFill="1" applyBorder="1" applyAlignment="1">
      <alignment horizontal="center" vertical="center" wrapText="1"/>
    </xf>
    <xf numFmtId="0" fontId="32" fillId="33" borderId="27" xfId="0" applyFont="1" applyFill="1" applyBorder="1" applyAlignment="1">
      <alignment horizontal="center" vertical="center" wrapText="1"/>
    </xf>
    <xf numFmtId="0" fontId="32" fillId="34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8" fillId="20" borderId="28" xfId="0" applyFont="1" applyFill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/>
    </xf>
    <xf numFmtId="0" fontId="35" fillId="0" borderId="28" xfId="0" applyFont="1" applyBorder="1" applyAlignment="1">
      <alignment horizontal="left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5" fillId="37" borderId="24" xfId="0" applyFont="1" applyFill="1" applyBorder="1" applyAlignment="1">
      <alignment horizontal="center" vertical="center" wrapText="1"/>
    </xf>
    <xf numFmtId="0" fontId="56" fillId="37" borderId="24" xfId="0" applyFont="1" applyFill="1" applyBorder="1" applyAlignment="1">
      <alignment horizontal="center" vertical="center"/>
    </xf>
    <xf numFmtId="0" fontId="55" fillId="28" borderId="27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27" borderId="31" xfId="0" applyFont="1" applyFill="1" applyBorder="1" applyAlignment="1">
      <alignment horizontal="center" vertical="center" wrapText="1"/>
    </xf>
    <xf numFmtId="0" fontId="33" fillId="24" borderId="31" xfId="0" applyFont="1" applyFill="1" applyBorder="1" applyAlignment="1">
      <alignment horizontal="center" vertical="center" wrapText="1"/>
    </xf>
    <xf numFmtId="0" fontId="55" fillId="28" borderId="32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58" fillId="24" borderId="27" xfId="0" applyFont="1" applyFill="1" applyBorder="1" applyAlignment="1">
      <alignment horizontal="center" vertical="center" wrapText="1"/>
    </xf>
    <xf numFmtId="0" fontId="62" fillId="24" borderId="27" xfId="0" applyFont="1" applyFill="1" applyBorder="1" applyAlignment="1">
      <alignment horizontal="center" vertical="center" wrapText="1"/>
    </xf>
    <xf numFmtId="0" fontId="19" fillId="26" borderId="28" xfId="0" applyFont="1" applyFill="1" applyBorder="1" applyAlignment="1">
      <alignment horizontal="center" vertical="center" wrapText="1"/>
    </xf>
    <xf numFmtId="0" fontId="19" fillId="25" borderId="32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34" fillId="24" borderId="27" xfId="0" applyFont="1" applyFill="1" applyBorder="1" applyAlignment="1">
      <alignment horizontal="center" vertical="center"/>
    </xf>
    <xf numFmtId="0" fontId="34" fillId="24" borderId="33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18" fillId="20" borderId="10" xfId="0" applyFont="1" applyFill="1" applyBorder="1" applyAlignment="1">
      <alignment horizontal="center" vertical="center" wrapText="1"/>
    </xf>
    <xf numFmtId="0" fontId="36" fillId="39" borderId="34" xfId="0" applyFont="1" applyFill="1" applyBorder="1" applyAlignment="1">
      <alignment horizontal="center" vertical="center"/>
    </xf>
    <xf numFmtId="0" fontId="36" fillId="39" borderId="35" xfId="0" applyFont="1" applyFill="1" applyBorder="1" applyAlignment="1">
      <alignment horizontal="center" vertical="center"/>
    </xf>
    <xf numFmtId="0" fontId="36" fillId="39" borderId="36" xfId="0" applyFont="1" applyFill="1" applyBorder="1" applyAlignment="1">
      <alignment horizontal="center" vertical="center"/>
    </xf>
    <xf numFmtId="0" fontId="36" fillId="39" borderId="37" xfId="0" applyFont="1" applyFill="1" applyBorder="1" applyAlignment="1">
      <alignment horizontal="center" vertical="center"/>
    </xf>
    <xf numFmtId="0" fontId="36" fillId="39" borderId="38" xfId="0" applyFont="1" applyFill="1" applyBorder="1" applyAlignment="1">
      <alignment horizontal="center" vertical="center"/>
    </xf>
    <xf numFmtId="0" fontId="36" fillId="39" borderId="39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b val="0"/>
        <sz val="11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sz val="11"/>
        <color rgb="FFFF0000"/>
      </font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124"/>
  <sheetViews>
    <sheetView zoomScalePageLayoutView="0" workbookViewId="0" topLeftCell="A1">
      <selection activeCell="N17" sqref="N17"/>
    </sheetView>
  </sheetViews>
  <sheetFormatPr defaultColWidth="8.796875" defaultRowHeight="14.25"/>
  <cols>
    <col min="1" max="1" width="3" style="1" customWidth="1"/>
    <col min="2" max="2" width="7.09765625" style="1" customWidth="1"/>
    <col min="3" max="11" width="12.59765625" style="1" customWidth="1"/>
    <col min="12" max="12" width="3.69921875" style="1" customWidth="1"/>
    <col min="13" max="13" width="10.5" style="1" customWidth="1"/>
    <col min="14" max="17" width="9" style="1" customWidth="1"/>
    <col min="18" max="18" width="3.5" style="1" customWidth="1"/>
    <col min="19" max="19" width="3.8984375" style="1" customWidth="1"/>
    <col min="20" max="20" width="3.5" style="1" customWidth="1"/>
    <col min="21" max="21" width="9" style="1" customWidth="1"/>
    <col min="22" max="22" width="3.3984375" style="1" customWidth="1"/>
    <col min="23" max="24" width="3.8984375" style="1" customWidth="1"/>
    <col min="25" max="25" width="9" style="1" customWidth="1"/>
    <col min="26" max="27" width="3.69921875" style="1" customWidth="1"/>
    <col min="28" max="28" width="3.59765625" style="1" customWidth="1"/>
    <col min="29" max="16384" width="9" style="1" customWidth="1"/>
  </cols>
  <sheetData>
    <row r="1" ht="39.75" customHeight="1"/>
    <row r="2" spans="2:29" ht="19.5" customHeight="1">
      <c r="B2" s="2" t="s">
        <v>0</v>
      </c>
      <c r="C2" s="122" t="s">
        <v>26</v>
      </c>
      <c r="D2" s="122"/>
      <c r="E2" s="122"/>
      <c r="F2" s="122" t="s">
        <v>27</v>
      </c>
      <c r="G2" s="122"/>
      <c r="H2" s="122"/>
      <c r="I2" s="122" t="s">
        <v>28</v>
      </c>
      <c r="J2" s="122"/>
      <c r="K2" s="122"/>
      <c r="M2" s="1" t="s">
        <v>1</v>
      </c>
      <c r="N2" s="1" t="s">
        <v>29</v>
      </c>
      <c r="O2" s="1" t="s">
        <v>30</v>
      </c>
      <c r="P2" s="1" t="s">
        <v>31</v>
      </c>
      <c r="R2" s="1" t="s">
        <v>29</v>
      </c>
      <c r="S2" s="1" t="s">
        <v>29</v>
      </c>
      <c r="T2" s="1" t="s">
        <v>29</v>
      </c>
      <c r="U2" s="1" t="s">
        <v>32</v>
      </c>
      <c r="V2" s="1" t="s">
        <v>30</v>
      </c>
      <c r="W2" s="1" t="s">
        <v>30</v>
      </c>
      <c r="X2" s="1" t="s">
        <v>30</v>
      </c>
      <c r="Y2" s="1" t="s">
        <v>33</v>
      </c>
      <c r="Z2" s="1" t="s">
        <v>31</v>
      </c>
      <c r="AA2" s="1" t="s">
        <v>31</v>
      </c>
      <c r="AB2" s="1" t="s">
        <v>31</v>
      </c>
      <c r="AC2" s="1" t="s">
        <v>34</v>
      </c>
    </row>
    <row r="3" spans="2:29" ht="19.5" customHeight="1">
      <c r="B3" s="3"/>
      <c r="C3" s="11" t="s">
        <v>35</v>
      </c>
      <c r="D3" s="11" t="s">
        <v>36</v>
      </c>
      <c r="E3" s="12" t="s">
        <v>37</v>
      </c>
      <c r="F3" s="11" t="str">
        <f>C3</f>
        <v>Semestr II</v>
      </c>
      <c r="G3" s="11" t="str">
        <f>D3</f>
        <v>Semestr IV</v>
      </c>
      <c r="H3" s="11" t="str">
        <f>E3</f>
        <v>Semestr VI</v>
      </c>
      <c r="I3" s="11" t="str">
        <f>C3</f>
        <v>Semestr II</v>
      </c>
      <c r="J3" s="11" t="str">
        <f>D3</f>
        <v>Semestr IV</v>
      </c>
      <c r="K3" s="11" t="str">
        <f>E3</f>
        <v>Semestr VI</v>
      </c>
      <c r="M3" s="1" t="s">
        <v>3</v>
      </c>
      <c r="N3" s="4">
        <v>37</v>
      </c>
      <c r="O3" s="5">
        <v>39</v>
      </c>
      <c r="P3" s="6">
        <v>39</v>
      </c>
      <c r="R3" s="1">
        <f>COUNTIF(C1:C111,"J. polski")</f>
        <v>15</v>
      </c>
      <c r="S3" s="1">
        <f>COUNTIF(F1:F111,"J. polski")</f>
        <v>8</v>
      </c>
      <c r="T3" s="1">
        <f>COUNTIF(I1:I111,"J. polski")</f>
        <v>14</v>
      </c>
      <c r="U3" s="4">
        <f aca="true" t="shared" si="0" ref="U3:U12">SUM(R3:T3)</f>
        <v>37</v>
      </c>
      <c r="V3" s="1">
        <f>COUNTIF(D$1:D$111,"J. polski")</f>
        <v>19</v>
      </c>
      <c r="W3" s="1">
        <f>COUNTIF(G$1:G$111,"J. polski")</f>
        <v>12</v>
      </c>
      <c r="X3" s="1">
        <f>COUNTIF(J$1:J$111,"J. polski")</f>
        <v>8</v>
      </c>
      <c r="Y3" s="5">
        <f aca="true" t="shared" si="1" ref="Y3:Y12">SUM(V3:X3)</f>
        <v>39</v>
      </c>
      <c r="Z3" s="1">
        <f>COUNTIF(E$1:E$111,"J. polski")</f>
        <v>16</v>
      </c>
      <c r="AA3" s="1">
        <f>COUNTIF(H$1:H$111,"J. polski")</f>
        <v>12</v>
      </c>
      <c r="AB3" s="1">
        <f>COUNTIF(K$1:K$111,"J. polski")</f>
        <v>11</v>
      </c>
      <c r="AC3" s="6">
        <f aca="true" t="shared" si="2" ref="AC3:AC12">SUM(Z3:AB3)</f>
        <v>39</v>
      </c>
    </row>
    <row r="4" spans="2:29" ht="19.5" customHeight="1">
      <c r="B4" s="9">
        <v>1</v>
      </c>
      <c r="C4" s="13" t="s">
        <v>5</v>
      </c>
      <c r="D4" s="14" t="s">
        <v>4</v>
      </c>
      <c r="E4" s="15" t="s">
        <v>6</v>
      </c>
      <c r="F4" s="16" t="s">
        <v>20</v>
      </c>
      <c r="G4" s="14" t="s">
        <v>4</v>
      </c>
      <c r="H4" s="17" t="s">
        <v>22</v>
      </c>
      <c r="I4" s="18" t="s">
        <v>8</v>
      </c>
      <c r="J4" s="14"/>
      <c r="K4" s="14" t="s">
        <v>4</v>
      </c>
      <c r="M4" s="1" t="s">
        <v>9</v>
      </c>
      <c r="N4" s="4">
        <v>21</v>
      </c>
      <c r="O4" s="5">
        <v>24</v>
      </c>
      <c r="P4" s="6">
        <v>24</v>
      </c>
      <c r="R4" s="1">
        <f>COUNTIF(C1:C111,"J. rosyjski")</f>
        <v>8</v>
      </c>
      <c r="S4" s="1">
        <f>COUNTIF(F1:F111,"J. rosyjski")</f>
        <v>7</v>
      </c>
      <c r="T4" s="1">
        <f>COUNTIF(I1:I111,"J. rosyjski")</f>
        <v>6</v>
      </c>
      <c r="U4" s="4">
        <f t="shared" si="0"/>
        <v>21</v>
      </c>
      <c r="V4" s="1">
        <f>COUNTIF(D$1:D$111,"J. rosyjski")</f>
        <v>12</v>
      </c>
      <c r="W4" s="1">
        <f>COUNTIF(G$1:G$111,"J. rosyjski")</f>
        <v>4</v>
      </c>
      <c r="X4" s="1">
        <f>COUNTIF(J$1:J$111,"J. rosyjski")</f>
        <v>8</v>
      </c>
      <c r="Y4" s="5">
        <f t="shared" si="1"/>
        <v>24</v>
      </c>
      <c r="Z4" s="1">
        <f>COUNTIF(E$1:E$111,"J. rosyjski")</f>
        <v>10</v>
      </c>
      <c r="AA4" s="1">
        <f>COUNTIF(H$1:H$111,"J. rosyjski")</f>
        <v>2</v>
      </c>
      <c r="AB4" s="1">
        <f>COUNTIF(K$1:K$111,"J. rosyjski")</f>
        <v>12</v>
      </c>
      <c r="AC4" s="6">
        <f t="shared" si="2"/>
        <v>24</v>
      </c>
    </row>
    <row r="5" spans="2:29" ht="19.5" customHeight="1">
      <c r="B5" s="9">
        <v>2</v>
      </c>
      <c r="C5" s="13" t="s">
        <v>5</v>
      </c>
      <c r="D5" s="14" t="s">
        <v>4</v>
      </c>
      <c r="E5" s="15" t="s">
        <v>6</v>
      </c>
      <c r="F5" s="16" t="s">
        <v>20</v>
      </c>
      <c r="G5" s="14" t="s">
        <v>4</v>
      </c>
      <c r="H5" s="17" t="s">
        <v>22</v>
      </c>
      <c r="I5" s="18" t="s">
        <v>8</v>
      </c>
      <c r="J5" s="14"/>
      <c r="K5" s="14" t="s">
        <v>4</v>
      </c>
      <c r="M5" s="1" t="s">
        <v>10</v>
      </c>
      <c r="N5" s="4"/>
      <c r="O5" s="5">
        <v>14</v>
      </c>
      <c r="P5" s="6">
        <v>13</v>
      </c>
      <c r="R5" s="1">
        <f>COUNTIF(C1:C111,"Historia")</f>
        <v>0</v>
      </c>
      <c r="S5" s="1">
        <f>COUNTIF(F1:F111,"Historia")</f>
        <v>0</v>
      </c>
      <c r="T5" s="1">
        <f>COUNTIF(I1:I111,"Historia")</f>
        <v>0</v>
      </c>
      <c r="U5" s="4">
        <f t="shared" si="0"/>
        <v>0</v>
      </c>
      <c r="V5" s="1">
        <f>COUNTIF(D$1:D$111,"Historia")</f>
        <v>2</v>
      </c>
      <c r="W5" s="1">
        <f>COUNTIF(G$1:G$111,"Historia")</f>
        <v>8</v>
      </c>
      <c r="X5" s="1">
        <f>COUNTIF(J$1:J$111,"Historia")</f>
        <v>4</v>
      </c>
      <c r="Y5" s="5">
        <f t="shared" si="1"/>
        <v>14</v>
      </c>
      <c r="Z5" s="1">
        <f>COUNTIF(E$1:E$111,"historia")</f>
        <v>3</v>
      </c>
      <c r="AA5" s="1">
        <f>COUNTIF(H$1:H$111,"historia")</f>
        <v>6</v>
      </c>
      <c r="AB5" s="1">
        <f>COUNTIF(K$1:K$111,"historia")</f>
        <v>4</v>
      </c>
      <c r="AC5" s="6">
        <f t="shared" si="2"/>
        <v>13</v>
      </c>
    </row>
    <row r="6" spans="2:29" ht="19.5" customHeight="1">
      <c r="B6" s="9">
        <v>3</v>
      </c>
      <c r="C6" s="19" t="s">
        <v>6</v>
      </c>
      <c r="D6" s="13" t="s">
        <v>5</v>
      </c>
      <c r="E6" s="14" t="s">
        <v>4</v>
      </c>
      <c r="F6" s="16" t="s">
        <v>20</v>
      </c>
      <c r="G6" s="17" t="s">
        <v>22</v>
      </c>
      <c r="H6" s="14" t="s">
        <v>4</v>
      </c>
      <c r="I6" s="18" t="s">
        <v>8</v>
      </c>
      <c r="J6" s="13"/>
      <c r="K6" s="14" t="s">
        <v>4</v>
      </c>
      <c r="M6" s="1" t="s">
        <v>11</v>
      </c>
      <c r="N6" s="4">
        <v>31</v>
      </c>
      <c r="O6" s="5">
        <v>32</v>
      </c>
      <c r="P6" s="6">
        <v>26</v>
      </c>
      <c r="R6" s="1">
        <f>COUNTIF(C1:C111,"matematyka")</f>
        <v>11</v>
      </c>
      <c r="S6" s="1">
        <f>COUNTIF(F1:F111,"matematyka")</f>
        <v>12</v>
      </c>
      <c r="T6" s="1">
        <f>COUNTIF(I1:I111,"matematyka")</f>
        <v>8</v>
      </c>
      <c r="U6" s="4">
        <f t="shared" si="0"/>
        <v>31</v>
      </c>
      <c r="V6" s="1">
        <f>COUNTIF(D$1:D$111,"matematyka")</f>
        <v>12</v>
      </c>
      <c r="W6" s="1">
        <f>COUNTIF(G$1:G$111,"matematyka")</f>
        <v>12</v>
      </c>
      <c r="X6" s="1">
        <f>COUNTIF(J$1:J$111,"matematyka")</f>
        <v>8</v>
      </c>
      <c r="Y6" s="5">
        <f t="shared" si="1"/>
        <v>32</v>
      </c>
      <c r="Z6" s="1">
        <f>COUNTIF(E$1:E$111,"matematyka")</f>
        <v>4</v>
      </c>
      <c r="AA6" s="1">
        <f>COUNTIF(H$1:H$111,"matematyka")</f>
        <v>12</v>
      </c>
      <c r="AB6" s="1">
        <f>COUNTIF(K$1:K$111,"matematyka")</f>
        <v>10</v>
      </c>
      <c r="AC6" s="6">
        <f t="shared" si="2"/>
        <v>26</v>
      </c>
    </row>
    <row r="7" spans="2:29" ht="19.5" customHeight="1">
      <c r="B7" s="9">
        <v>4</v>
      </c>
      <c r="C7" s="19" t="s">
        <v>6</v>
      </c>
      <c r="D7" s="13" t="s">
        <v>5</v>
      </c>
      <c r="E7" s="14" t="s">
        <v>4</v>
      </c>
      <c r="F7" s="16" t="s">
        <v>20</v>
      </c>
      <c r="G7" s="17" t="s">
        <v>22</v>
      </c>
      <c r="H7" s="14" t="s">
        <v>4</v>
      </c>
      <c r="I7" s="18" t="s">
        <v>8</v>
      </c>
      <c r="J7" s="13"/>
      <c r="K7" s="14" t="s">
        <v>4</v>
      </c>
      <c r="M7" s="1" t="s">
        <v>12</v>
      </c>
      <c r="N7" s="4">
        <v>21</v>
      </c>
      <c r="O7" s="5"/>
      <c r="P7" s="6"/>
      <c r="R7" s="1">
        <f>COUNTIF(C$1:C$111,"fizyka")</f>
        <v>8</v>
      </c>
      <c r="S7" s="1">
        <f>COUNTIF(F$1:F$111,"fizyka")</f>
        <v>9</v>
      </c>
      <c r="T7" s="1">
        <f>COUNTIF(I$1:I$111,"fizyka")</f>
        <v>4</v>
      </c>
      <c r="U7" s="4">
        <f t="shared" si="0"/>
        <v>21</v>
      </c>
      <c r="V7" s="1">
        <f>COUNTIF(D$1:D$111,"fizyka")</f>
        <v>0</v>
      </c>
      <c r="W7" s="1">
        <f>COUNTIF(G$1:G$111,"fizyka")</f>
        <v>0</v>
      </c>
      <c r="X7" s="1">
        <f>COUNTIF(J$1:J$111,"fizyka")</f>
        <v>0</v>
      </c>
      <c r="Y7" s="5">
        <f t="shared" si="1"/>
        <v>0</v>
      </c>
      <c r="Z7" s="1">
        <f>COUNTIF(E$1:E$111,"fizyka")</f>
        <v>0</v>
      </c>
      <c r="AA7" s="1">
        <f>COUNTIF(H$1:H$111,"fizyka")</f>
        <v>0</v>
      </c>
      <c r="AB7" s="1">
        <f>COUNTIF(K$1:K$111,"fizyka")</f>
        <v>0</v>
      </c>
      <c r="AC7" s="6">
        <f t="shared" si="2"/>
        <v>0</v>
      </c>
    </row>
    <row r="8" spans="2:29" ht="19.5" customHeight="1">
      <c r="B8" s="9">
        <v>5</v>
      </c>
      <c r="C8" s="14" t="s">
        <v>4</v>
      </c>
      <c r="D8" s="19" t="s">
        <v>6</v>
      </c>
      <c r="E8" s="13" t="s">
        <v>5</v>
      </c>
      <c r="F8" s="19" t="s">
        <v>6</v>
      </c>
      <c r="G8" s="20" t="s">
        <v>13</v>
      </c>
      <c r="H8" s="21" t="s">
        <v>7</v>
      </c>
      <c r="I8" s="22" t="s">
        <v>38</v>
      </c>
      <c r="J8" s="19"/>
      <c r="K8" s="13" t="s">
        <v>5</v>
      </c>
      <c r="M8" s="1" t="s">
        <v>14</v>
      </c>
      <c r="N8" s="4">
        <v>21</v>
      </c>
      <c r="O8" s="5"/>
      <c r="P8" s="6"/>
      <c r="R8" s="1">
        <f>COUNTIF(C$1:C$111,"chemia")</f>
        <v>4</v>
      </c>
      <c r="S8" s="1">
        <f>COUNTIF(F$1:F$111,"chemia")</f>
        <v>9</v>
      </c>
      <c r="T8" s="1">
        <f>COUNTIF(I$1:I$111,"chemia")</f>
        <v>8</v>
      </c>
      <c r="U8" s="4">
        <f t="shared" si="0"/>
        <v>21</v>
      </c>
      <c r="V8" s="1">
        <f>COUNTIF(D$1:D$111,"chemia")</f>
        <v>0</v>
      </c>
      <c r="W8" s="1">
        <f>COUNTIF(G$1:G$111,"chemia")</f>
        <v>0</v>
      </c>
      <c r="X8" s="1">
        <f>COUNTIF(J$1:J$111,"chemia")</f>
        <v>0</v>
      </c>
      <c r="Y8" s="5">
        <f t="shared" si="1"/>
        <v>0</v>
      </c>
      <c r="Z8" s="1">
        <f>COUNTIF(E$1:E$111,"chemia")</f>
        <v>0</v>
      </c>
      <c r="AA8" s="1">
        <f>COUNTIF(H$1:H$111,"chemia")</f>
        <v>0</v>
      </c>
      <c r="AB8" s="1">
        <f>COUNTIF(K$1:K$111,"chemia")</f>
        <v>0</v>
      </c>
      <c r="AC8" s="6">
        <f t="shared" si="2"/>
        <v>0</v>
      </c>
    </row>
    <row r="9" spans="2:29" ht="19.5" customHeight="1">
      <c r="B9" s="9">
        <v>6</v>
      </c>
      <c r="C9" s="14" t="s">
        <v>4</v>
      </c>
      <c r="D9" s="19" t="s">
        <v>6</v>
      </c>
      <c r="E9" s="13" t="s">
        <v>5</v>
      </c>
      <c r="F9" s="19" t="s">
        <v>6</v>
      </c>
      <c r="G9" s="20" t="s">
        <v>13</v>
      </c>
      <c r="H9" s="21" t="s">
        <v>7</v>
      </c>
      <c r="I9" s="22" t="s">
        <v>38</v>
      </c>
      <c r="J9" s="19"/>
      <c r="K9" s="13" t="s">
        <v>5</v>
      </c>
      <c r="M9" s="1" t="s">
        <v>15</v>
      </c>
      <c r="N9" s="4"/>
      <c r="O9" s="5">
        <v>21</v>
      </c>
      <c r="P9" s="6"/>
      <c r="R9" s="1">
        <f>COUNTIF(C$1:C$111,"biologia")</f>
        <v>0</v>
      </c>
      <c r="S9" s="1">
        <f>COUNTIF(F$1:F$111,"biologia")</f>
        <v>0</v>
      </c>
      <c r="T9" s="1">
        <f>COUNTIF(I$1:I$111,"biologia")</f>
        <v>0</v>
      </c>
      <c r="U9" s="4">
        <f t="shared" si="0"/>
        <v>0</v>
      </c>
      <c r="V9" s="1">
        <f>COUNTIF(D$1:D$111,"biologia")</f>
        <v>4</v>
      </c>
      <c r="W9" s="1">
        <f>COUNTIF(G$1:G$111,"biologia")</f>
        <v>13</v>
      </c>
      <c r="X9" s="1">
        <f>COUNTIF(J$1:J$111,"biologia")</f>
        <v>4</v>
      </c>
      <c r="Y9" s="5">
        <f t="shared" si="1"/>
        <v>21</v>
      </c>
      <c r="Z9" s="1">
        <f>COUNTIF(E$1:E$111,"biologia")</f>
        <v>0</v>
      </c>
      <c r="AA9" s="1">
        <f>COUNTIF(H$1:H$111,"biologia")</f>
        <v>0</v>
      </c>
      <c r="AB9" s="1">
        <f>COUNTIF(K$1:K$111,"biologia")</f>
        <v>0</v>
      </c>
      <c r="AC9" s="6">
        <f t="shared" si="2"/>
        <v>0</v>
      </c>
    </row>
    <row r="10" spans="2:29" ht="19.5" customHeight="1">
      <c r="B10" s="9">
        <v>7</v>
      </c>
      <c r="C10" s="22" t="s">
        <v>38</v>
      </c>
      <c r="D10" s="19" t="s">
        <v>6</v>
      </c>
      <c r="E10" s="13" t="s">
        <v>5</v>
      </c>
      <c r="F10" s="19" t="s">
        <v>6</v>
      </c>
      <c r="G10" s="20" t="s">
        <v>13</v>
      </c>
      <c r="H10" s="21" t="s">
        <v>7</v>
      </c>
      <c r="I10" s="22" t="s">
        <v>38</v>
      </c>
      <c r="J10" s="17"/>
      <c r="K10" s="13" t="s">
        <v>5</v>
      </c>
      <c r="M10" s="1" t="s">
        <v>16</v>
      </c>
      <c r="N10" s="4">
        <v>18</v>
      </c>
      <c r="O10" s="5"/>
      <c r="P10" s="6"/>
      <c r="R10" s="1">
        <f>COUNTIF(C$1:C$111,"geografia")</f>
        <v>4</v>
      </c>
      <c r="S10" s="1">
        <f>COUNTIF(F$1:F$111,"geografia")</f>
        <v>6</v>
      </c>
      <c r="T10" s="1">
        <f>COUNTIF(I$1:I$111,"geografia")</f>
        <v>8</v>
      </c>
      <c r="U10" s="4">
        <f t="shared" si="0"/>
        <v>18</v>
      </c>
      <c r="V10" s="1">
        <f>COUNTIF(D$1:D$111,"geografia")</f>
        <v>0</v>
      </c>
      <c r="W10" s="1">
        <f>COUNTIF(G$1:G$111,"geografia")</f>
        <v>0</v>
      </c>
      <c r="X10" s="1">
        <f>COUNTIF(J$1:J$111,"geografia")</f>
        <v>0</v>
      </c>
      <c r="Y10" s="5">
        <f t="shared" si="1"/>
        <v>0</v>
      </c>
      <c r="Z10" s="1">
        <f>COUNTIF(E$1:E$111,"geografia")</f>
        <v>0</v>
      </c>
      <c r="AA10" s="1">
        <f>COUNTIF(H$1:H$111,"geografia")</f>
        <v>0</v>
      </c>
      <c r="AB10" s="1">
        <f>COUNTIF(K$1:K$111,"geografia")</f>
        <v>0</v>
      </c>
      <c r="AC10" s="6">
        <f t="shared" si="2"/>
        <v>0</v>
      </c>
    </row>
    <row r="11" spans="2:29" ht="19.5" customHeight="1">
      <c r="B11" s="9">
        <v>8</v>
      </c>
      <c r="C11" s="22" t="s">
        <v>38</v>
      </c>
      <c r="D11" s="19" t="s">
        <v>6</v>
      </c>
      <c r="E11" s="13" t="s">
        <v>5</v>
      </c>
      <c r="F11" s="19"/>
      <c r="G11" s="20"/>
      <c r="H11" s="21" t="s">
        <v>7</v>
      </c>
      <c r="I11" s="22" t="s">
        <v>38</v>
      </c>
      <c r="J11" s="17"/>
      <c r="K11" s="13" t="s">
        <v>5</v>
      </c>
      <c r="M11" s="1" t="s">
        <v>17</v>
      </c>
      <c r="N11" s="4"/>
      <c r="O11" s="5"/>
      <c r="P11" s="6">
        <v>18</v>
      </c>
      <c r="R11" s="1">
        <f>COUNTIF(C$1:C$111,"Podst. Przeds.")</f>
        <v>0</v>
      </c>
      <c r="S11" s="1">
        <f>COUNTIF(F$1:F$111,"Podst. Przeds.")</f>
        <v>0</v>
      </c>
      <c r="T11" s="1">
        <f>COUNTIF(I$1:I$111,"Podst. Przeds.")</f>
        <v>0</v>
      </c>
      <c r="U11" s="4">
        <f t="shared" si="0"/>
        <v>0</v>
      </c>
      <c r="V11" s="1">
        <f>COUNTIF(D$1:D$111,"Podst. Przeds.")</f>
        <v>0</v>
      </c>
      <c r="W11" s="1">
        <f>COUNTIF(G$1:G$111,"Podst. Przeds.")</f>
        <v>0</v>
      </c>
      <c r="X11" s="1">
        <f>COUNTIF(J$1:J$111,"Podst. Przeds.")</f>
        <v>0</v>
      </c>
      <c r="Y11" s="5">
        <f t="shared" si="1"/>
        <v>0</v>
      </c>
      <c r="Z11" s="1">
        <f>COUNTIF(E$1:E$111,"Podst. Przeds.")</f>
        <v>6</v>
      </c>
      <c r="AA11" s="1">
        <f>COUNTIF(H$1:H$111,"Podst. Przeds.")</f>
        <v>8</v>
      </c>
      <c r="AB11" s="1">
        <f>COUNTIF(K$1:K$111,"Podst. Przeds.")</f>
        <v>4</v>
      </c>
      <c r="AC11" s="6">
        <f t="shared" si="2"/>
        <v>18</v>
      </c>
    </row>
    <row r="12" spans="2:29" ht="19.5" customHeight="1">
      <c r="B12" s="8">
        <v>9</v>
      </c>
      <c r="C12" s="23"/>
      <c r="D12" s="24"/>
      <c r="E12" s="25"/>
      <c r="F12" s="19"/>
      <c r="G12" s="24"/>
      <c r="H12" s="26"/>
      <c r="I12" s="23"/>
      <c r="J12" s="24"/>
      <c r="K12" s="27"/>
      <c r="M12" s="1" t="s">
        <v>18</v>
      </c>
      <c r="N12" s="4">
        <v>18</v>
      </c>
      <c r="O12" s="5"/>
      <c r="P12" s="6"/>
      <c r="R12" s="1">
        <f>COUNTIF(C$1:C$111,"Techn. Inf*")</f>
        <v>14</v>
      </c>
      <c r="S12" s="1">
        <f>COUNTIF(F$1:F$111,"Techn. Inf*")</f>
        <v>14</v>
      </c>
      <c r="T12" s="1">
        <f>COUNTIF(I$1:I$111,"Techn. Inf*")</f>
        <v>8</v>
      </c>
      <c r="U12" s="4">
        <f t="shared" si="0"/>
        <v>36</v>
      </c>
      <c r="V12" s="1">
        <f>COUNTIF(D$1:D$111,"Techn. Inf*")</f>
        <v>0</v>
      </c>
      <c r="W12" s="1">
        <f>COUNTIF(G$1:G$111,"Techn. Inf*")</f>
        <v>0</v>
      </c>
      <c r="X12" s="1">
        <f>COUNTIF(J$1:J$111,"Techn. Inf*")</f>
        <v>0</v>
      </c>
      <c r="Y12" s="5">
        <f t="shared" si="1"/>
        <v>0</v>
      </c>
      <c r="Z12" s="1">
        <f>COUNTIF(E$1:E$111,"Techn. Inf*")</f>
        <v>0</v>
      </c>
      <c r="AA12" s="1">
        <f>COUNTIF(H$1:H$111,"Techn. Inf*")</f>
        <v>0</v>
      </c>
      <c r="AB12" s="1">
        <f>COUNTIF(K$1:K$111,"Techn. Inf*")</f>
        <v>0</v>
      </c>
      <c r="AC12" s="6">
        <f t="shared" si="2"/>
        <v>0</v>
      </c>
    </row>
    <row r="13" spans="13:29" ht="14.25">
      <c r="M13" s="1" t="s">
        <v>19</v>
      </c>
      <c r="N13" s="4">
        <f>SUM(N3:N12)</f>
        <v>167</v>
      </c>
      <c r="O13" s="5">
        <f>SUM(O3:O12)</f>
        <v>130</v>
      </c>
      <c r="P13" s="6">
        <f>SUM(P3:P12)</f>
        <v>120</v>
      </c>
      <c r="U13" s="4">
        <f>SUM(U3:U12)</f>
        <v>185</v>
      </c>
      <c r="Y13" s="5">
        <f>SUM(Y3:Y12)</f>
        <v>130</v>
      </c>
      <c r="AC13" s="6">
        <f>SUM(AC3:AC12)</f>
        <v>120</v>
      </c>
    </row>
    <row r="16" spans="2:11" ht="19.5" customHeight="1">
      <c r="B16" s="2" t="s">
        <v>0</v>
      </c>
      <c r="C16" s="122" t="s">
        <v>39</v>
      </c>
      <c r="D16" s="122"/>
      <c r="E16" s="122"/>
      <c r="F16" s="122" t="s">
        <v>40</v>
      </c>
      <c r="G16" s="122"/>
      <c r="H16" s="122"/>
      <c r="I16" s="122" t="s">
        <v>41</v>
      </c>
      <c r="J16" s="122"/>
      <c r="K16" s="122"/>
    </row>
    <row r="17" spans="2:11" ht="19.5" customHeight="1">
      <c r="B17" s="3"/>
      <c r="C17" s="11" t="str">
        <f>C3</f>
        <v>Semestr II</v>
      </c>
      <c r="D17" s="11" t="str">
        <f>D3</f>
        <v>Semestr IV</v>
      </c>
      <c r="E17" s="11" t="str">
        <f>E3</f>
        <v>Semestr VI</v>
      </c>
      <c r="F17" s="11" t="str">
        <f>C3</f>
        <v>Semestr II</v>
      </c>
      <c r="G17" s="11" t="str">
        <f>D3</f>
        <v>Semestr IV</v>
      </c>
      <c r="H17" s="11" t="str">
        <f>E3</f>
        <v>Semestr VI</v>
      </c>
      <c r="I17" s="11" t="str">
        <f>C3</f>
        <v>Semestr II</v>
      </c>
      <c r="J17" s="11" t="str">
        <f>D3</f>
        <v>Semestr IV</v>
      </c>
      <c r="K17" s="11" t="str">
        <f>E3</f>
        <v>Semestr VI</v>
      </c>
    </row>
    <row r="18" spans="2:11" ht="19.5" customHeight="1">
      <c r="B18" s="9">
        <v>1</v>
      </c>
      <c r="C18" s="18" t="s">
        <v>8</v>
      </c>
      <c r="D18" s="20"/>
      <c r="E18" s="13" t="s">
        <v>5</v>
      </c>
      <c r="F18" s="13" t="s">
        <v>5</v>
      </c>
      <c r="G18" s="20" t="s">
        <v>13</v>
      </c>
      <c r="H18" s="14" t="s">
        <v>4</v>
      </c>
      <c r="I18" s="14" t="s">
        <v>4</v>
      </c>
      <c r="J18" s="20" t="s">
        <v>13</v>
      </c>
      <c r="K18" s="21" t="s">
        <v>7</v>
      </c>
    </row>
    <row r="19" spans="2:11" ht="19.5" customHeight="1">
      <c r="B19" s="9">
        <v>2</v>
      </c>
      <c r="C19" s="18" t="s">
        <v>8</v>
      </c>
      <c r="D19" s="20"/>
      <c r="E19" s="13" t="s">
        <v>5</v>
      </c>
      <c r="F19" s="13" t="s">
        <v>5</v>
      </c>
      <c r="G19" s="20" t="s">
        <v>13</v>
      </c>
      <c r="H19" s="14" t="s">
        <v>4</v>
      </c>
      <c r="I19" s="14" t="s">
        <v>4</v>
      </c>
      <c r="J19" s="20" t="s">
        <v>13</v>
      </c>
      <c r="K19" s="21" t="s">
        <v>7</v>
      </c>
    </row>
    <row r="20" spans="2:11" ht="19.5" customHeight="1">
      <c r="B20" s="9">
        <v>3</v>
      </c>
      <c r="C20" s="18" t="s">
        <v>8</v>
      </c>
      <c r="D20" s="19"/>
      <c r="E20" s="13" t="s">
        <v>5</v>
      </c>
      <c r="F20" s="18" t="s">
        <v>8</v>
      </c>
      <c r="G20" s="13" t="s">
        <v>5</v>
      </c>
      <c r="H20" s="14" t="s">
        <v>4</v>
      </c>
      <c r="I20" s="28" t="s">
        <v>21</v>
      </c>
      <c r="J20" s="14" t="s">
        <v>4</v>
      </c>
      <c r="K20" s="21" t="s">
        <v>7</v>
      </c>
    </row>
    <row r="21" spans="2:11" ht="19.5" customHeight="1">
      <c r="B21" s="9">
        <v>4</v>
      </c>
      <c r="C21" s="18" t="s">
        <v>8</v>
      </c>
      <c r="D21" s="19"/>
      <c r="E21" s="13" t="s">
        <v>5</v>
      </c>
      <c r="F21" s="18" t="s">
        <v>8</v>
      </c>
      <c r="G21" s="13" t="s">
        <v>5</v>
      </c>
      <c r="H21" s="14" t="s">
        <v>4</v>
      </c>
      <c r="I21" s="28" t="s">
        <v>21</v>
      </c>
      <c r="J21" s="14" t="s">
        <v>4</v>
      </c>
      <c r="K21" s="21" t="s">
        <v>7</v>
      </c>
    </row>
    <row r="22" spans="2:11" ht="19.5" customHeight="1">
      <c r="B22" s="7">
        <v>5</v>
      </c>
      <c r="C22" s="22" t="s">
        <v>42</v>
      </c>
      <c r="D22" s="15"/>
      <c r="E22" s="15" t="s">
        <v>6</v>
      </c>
      <c r="F22" s="22" t="s">
        <v>38</v>
      </c>
      <c r="G22" s="14" t="s">
        <v>4</v>
      </c>
      <c r="H22" s="13" t="s">
        <v>5</v>
      </c>
      <c r="I22" s="28" t="s">
        <v>21</v>
      </c>
      <c r="J22" s="14" t="s">
        <v>4</v>
      </c>
      <c r="K22" s="19" t="s">
        <v>6</v>
      </c>
    </row>
    <row r="23" spans="2:11" ht="19.5" customHeight="1">
      <c r="B23" s="7">
        <v>6</v>
      </c>
      <c r="C23" s="29" t="s">
        <v>42</v>
      </c>
      <c r="D23" s="15"/>
      <c r="E23" s="15" t="s">
        <v>6</v>
      </c>
      <c r="F23" s="22" t="s">
        <v>38</v>
      </c>
      <c r="G23" s="14" t="s">
        <v>4</v>
      </c>
      <c r="H23" s="13" t="s">
        <v>5</v>
      </c>
      <c r="I23" s="28" t="s">
        <v>21</v>
      </c>
      <c r="J23" s="14" t="s">
        <v>4</v>
      </c>
      <c r="K23" s="19" t="s">
        <v>6</v>
      </c>
    </row>
    <row r="24" spans="2:11" ht="19.5" customHeight="1">
      <c r="B24" s="9">
        <v>7</v>
      </c>
      <c r="C24" s="22" t="s">
        <v>42</v>
      </c>
      <c r="D24" s="14"/>
      <c r="E24" s="15" t="s">
        <v>6</v>
      </c>
      <c r="F24" s="22" t="s">
        <v>38</v>
      </c>
      <c r="G24" s="14" t="s">
        <v>4</v>
      </c>
      <c r="H24" s="13" t="s">
        <v>5</v>
      </c>
      <c r="I24" s="22" t="s">
        <v>42</v>
      </c>
      <c r="J24" s="20"/>
      <c r="K24" s="19" t="s">
        <v>6</v>
      </c>
    </row>
    <row r="25" spans="2:11" ht="19.5" customHeight="1">
      <c r="B25" s="9">
        <v>8</v>
      </c>
      <c r="C25" s="29" t="s">
        <v>42</v>
      </c>
      <c r="D25" s="14"/>
      <c r="E25" s="15" t="s">
        <v>6</v>
      </c>
      <c r="F25" s="22" t="s">
        <v>38</v>
      </c>
      <c r="G25" s="14" t="s">
        <v>4</v>
      </c>
      <c r="H25" s="13" t="s">
        <v>5</v>
      </c>
      <c r="I25" s="29" t="s">
        <v>42</v>
      </c>
      <c r="J25" s="20"/>
      <c r="K25" s="19" t="s">
        <v>6</v>
      </c>
    </row>
    <row r="26" spans="2:11" ht="19.5" customHeight="1">
      <c r="B26" s="10">
        <v>9</v>
      </c>
      <c r="C26" s="24"/>
      <c r="D26" s="24"/>
      <c r="E26" s="26"/>
      <c r="F26" s="23"/>
      <c r="G26" s="24"/>
      <c r="H26" s="25"/>
      <c r="I26" s="24"/>
      <c r="J26" s="24"/>
      <c r="K26" s="27"/>
    </row>
    <row r="29" ht="26.25" customHeight="1"/>
    <row r="30" spans="2:11" ht="19.5" customHeight="1">
      <c r="B30" s="2" t="s">
        <v>0</v>
      </c>
      <c r="C30" s="122" t="s">
        <v>43</v>
      </c>
      <c r="D30" s="122"/>
      <c r="E30" s="122"/>
      <c r="F30" s="122" t="s">
        <v>44</v>
      </c>
      <c r="G30" s="122"/>
      <c r="H30" s="122"/>
      <c r="I30" s="122" t="s">
        <v>45</v>
      </c>
      <c r="J30" s="122"/>
      <c r="K30" s="122"/>
    </row>
    <row r="31" spans="2:11" ht="19.5" customHeight="1">
      <c r="B31" s="3"/>
      <c r="C31" s="11" t="s">
        <v>35</v>
      </c>
      <c r="D31" s="11" t="s">
        <v>36</v>
      </c>
      <c r="E31" s="12" t="s">
        <v>37</v>
      </c>
      <c r="F31" s="11" t="str">
        <f>C31</f>
        <v>Semestr II</v>
      </c>
      <c r="G31" s="11" t="str">
        <f>D31</f>
        <v>Semestr IV</v>
      </c>
      <c r="H31" s="11" t="str">
        <f>E31</f>
        <v>Semestr VI</v>
      </c>
      <c r="I31" s="11" t="str">
        <f>C31</f>
        <v>Semestr II</v>
      </c>
      <c r="J31" s="11" t="str">
        <f>D31</f>
        <v>Semestr IV</v>
      </c>
      <c r="K31" s="11" t="str">
        <f>E31</f>
        <v>Semestr VI</v>
      </c>
    </row>
    <row r="32" spans="2:11" ht="19.5" customHeight="1">
      <c r="B32" s="9">
        <v>1</v>
      </c>
      <c r="C32" s="14" t="s">
        <v>4</v>
      </c>
      <c r="D32" s="20" t="s">
        <v>13</v>
      </c>
      <c r="E32" s="13" t="s">
        <v>5</v>
      </c>
      <c r="F32" s="19" t="s">
        <v>6</v>
      </c>
      <c r="G32" s="14" t="s">
        <v>4</v>
      </c>
      <c r="H32" s="13" t="s">
        <v>5</v>
      </c>
      <c r="I32" s="19" t="s">
        <v>6</v>
      </c>
      <c r="J32" s="13" t="s">
        <v>5</v>
      </c>
      <c r="K32" s="17" t="s">
        <v>22</v>
      </c>
    </row>
    <row r="33" spans="2:11" ht="19.5" customHeight="1">
      <c r="B33" s="9">
        <v>2</v>
      </c>
      <c r="C33" s="14" t="s">
        <v>4</v>
      </c>
      <c r="D33" s="20" t="s">
        <v>13</v>
      </c>
      <c r="E33" s="13" t="s">
        <v>5</v>
      </c>
      <c r="F33" s="19" t="s">
        <v>6</v>
      </c>
      <c r="G33" s="14" t="s">
        <v>4</v>
      </c>
      <c r="H33" s="13" t="s">
        <v>5</v>
      </c>
      <c r="I33" s="19" t="s">
        <v>6</v>
      </c>
      <c r="J33" s="13" t="s">
        <v>5</v>
      </c>
      <c r="K33" s="17" t="s">
        <v>22</v>
      </c>
    </row>
    <row r="34" spans="2:11" ht="19.5" customHeight="1">
      <c r="B34" s="9">
        <v>3</v>
      </c>
      <c r="C34" s="16" t="s">
        <v>20</v>
      </c>
      <c r="D34" s="14" t="s">
        <v>4</v>
      </c>
      <c r="E34" s="13" t="s">
        <v>5</v>
      </c>
      <c r="F34" s="14" t="s">
        <v>4</v>
      </c>
      <c r="G34" s="19" t="s">
        <v>6</v>
      </c>
      <c r="H34" s="13" t="s">
        <v>5</v>
      </c>
      <c r="I34" s="13" t="s">
        <v>5</v>
      </c>
      <c r="J34" s="19" t="s">
        <v>6</v>
      </c>
      <c r="K34" s="17" t="s">
        <v>22</v>
      </c>
    </row>
    <row r="35" spans="2:11" ht="19.5" customHeight="1">
      <c r="B35" s="9">
        <v>4</v>
      </c>
      <c r="C35" s="16" t="s">
        <v>20</v>
      </c>
      <c r="D35" s="14" t="s">
        <v>4</v>
      </c>
      <c r="E35" s="13" t="s">
        <v>5</v>
      </c>
      <c r="F35" s="14" t="s">
        <v>4</v>
      </c>
      <c r="G35" s="19" t="s">
        <v>6</v>
      </c>
      <c r="H35" s="13" t="s">
        <v>5</v>
      </c>
      <c r="I35" s="13" t="s">
        <v>5</v>
      </c>
      <c r="J35" s="19" t="s">
        <v>6</v>
      </c>
      <c r="K35" s="17" t="s">
        <v>22</v>
      </c>
    </row>
    <row r="36" spans="2:11" ht="19.5" customHeight="1">
      <c r="B36" s="9">
        <v>5</v>
      </c>
      <c r="C36" s="16" t="s">
        <v>20</v>
      </c>
      <c r="D36" s="13" t="s">
        <v>5</v>
      </c>
      <c r="E36" s="21" t="s">
        <v>7</v>
      </c>
      <c r="F36" s="14" t="s">
        <v>4</v>
      </c>
      <c r="G36" s="13" t="s">
        <v>5</v>
      </c>
      <c r="H36" s="15" t="s">
        <v>6</v>
      </c>
      <c r="I36" s="13" t="s">
        <v>5</v>
      </c>
      <c r="J36" s="17" t="s">
        <v>22</v>
      </c>
      <c r="K36" s="19" t="s">
        <v>6</v>
      </c>
    </row>
    <row r="37" spans="2:11" ht="19.5" customHeight="1">
      <c r="B37" s="9">
        <v>6</v>
      </c>
      <c r="C37" s="16" t="s">
        <v>20</v>
      </c>
      <c r="D37" s="13" t="s">
        <v>5</v>
      </c>
      <c r="E37" s="21" t="s">
        <v>7</v>
      </c>
      <c r="F37" s="14" t="s">
        <v>4</v>
      </c>
      <c r="G37" s="13" t="s">
        <v>5</v>
      </c>
      <c r="H37" s="15" t="s">
        <v>6</v>
      </c>
      <c r="I37" s="13" t="s">
        <v>5</v>
      </c>
      <c r="J37" s="17" t="s">
        <v>22</v>
      </c>
      <c r="K37" s="19" t="s">
        <v>6</v>
      </c>
    </row>
    <row r="38" spans="2:11" ht="19.5" customHeight="1">
      <c r="B38" s="9">
        <v>7</v>
      </c>
      <c r="C38" s="13" t="s">
        <v>5</v>
      </c>
      <c r="D38" s="14"/>
      <c r="E38" s="21" t="s">
        <v>7</v>
      </c>
      <c r="F38" s="18" t="s">
        <v>8</v>
      </c>
      <c r="G38" s="13" t="s">
        <v>5</v>
      </c>
      <c r="H38" s="14" t="s">
        <v>4</v>
      </c>
      <c r="I38" s="18" t="s">
        <v>8</v>
      </c>
      <c r="J38" s="17" t="s">
        <v>22</v>
      </c>
      <c r="K38" s="13" t="s">
        <v>5</v>
      </c>
    </row>
    <row r="39" spans="2:11" ht="19.5" customHeight="1">
      <c r="B39" s="9">
        <v>8</v>
      </c>
      <c r="C39" s="13" t="s">
        <v>5</v>
      </c>
      <c r="D39" s="14"/>
      <c r="E39" s="21" t="s">
        <v>7</v>
      </c>
      <c r="F39" s="18" t="s">
        <v>8</v>
      </c>
      <c r="G39" s="13" t="s">
        <v>5</v>
      </c>
      <c r="H39" s="14" t="s">
        <v>4</v>
      </c>
      <c r="I39" s="18" t="s">
        <v>8</v>
      </c>
      <c r="J39" s="17" t="s">
        <v>22</v>
      </c>
      <c r="K39" s="13" t="s">
        <v>5</v>
      </c>
    </row>
    <row r="40" spans="2:11" ht="19.5" customHeight="1">
      <c r="B40" s="10">
        <v>9</v>
      </c>
      <c r="C40" s="13" t="s">
        <v>5</v>
      </c>
      <c r="D40" s="24"/>
      <c r="E40" s="25"/>
      <c r="F40" s="18" t="s">
        <v>8</v>
      </c>
      <c r="G40" s="24"/>
      <c r="H40" s="13"/>
      <c r="I40" s="24"/>
      <c r="J40" s="24"/>
      <c r="K40" s="13" t="s">
        <v>5</v>
      </c>
    </row>
    <row r="44" spans="2:11" ht="19.5" customHeight="1">
      <c r="B44" s="2" t="s">
        <v>0</v>
      </c>
      <c r="C44" s="122" t="s">
        <v>46</v>
      </c>
      <c r="D44" s="122"/>
      <c r="E44" s="122"/>
      <c r="F44" s="122" t="s">
        <v>47</v>
      </c>
      <c r="G44" s="122"/>
      <c r="H44" s="122"/>
      <c r="I44" s="122" t="s">
        <v>48</v>
      </c>
      <c r="J44" s="122"/>
      <c r="K44" s="122"/>
    </row>
    <row r="45" spans="2:11" ht="19.5" customHeight="1">
      <c r="B45" s="3"/>
      <c r="C45" s="11" t="str">
        <f>C31</f>
        <v>Semestr II</v>
      </c>
      <c r="D45" s="11" t="str">
        <f>D31</f>
        <v>Semestr IV</v>
      </c>
      <c r="E45" s="11" t="str">
        <f>E31</f>
        <v>Semestr VI</v>
      </c>
      <c r="F45" s="11" t="str">
        <f>C31</f>
        <v>Semestr II</v>
      </c>
      <c r="G45" s="11" t="str">
        <f>D31</f>
        <v>Semestr IV</v>
      </c>
      <c r="H45" s="11" t="str">
        <f>E31</f>
        <v>Semestr VI</v>
      </c>
      <c r="I45" s="11" t="str">
        <f>C31</f>
        <v>Semestr II</v>
      </c>
      <c r="J45" s="11" t="str">
        <f>D31</f>
        <v>Semestr IV</v>
      </c>
      <c r="K45" s="11" t="str">
        <f>E31</f>
        <v>Semestr VI</v>
      </c>
    </row>
    <row r="46" spans="2:11" ht="19.5" customHeight="1">
      <c r="B46" s="9">
        <v>1</v>
      </c>
      <c r="C46" s="13" t="s">
        <v>5</v>
      </c>
      <c r="D46" s="20" t="s">
        <v>13</v>
      </c>
      <c r="E46" s="15" t="s">
        <v>6</v>
      </c>
      <c r="F46" s="18" t="s">
        <v>8</v>
      </c>
      <c r="G46" s="20"/>
      <c r="H46" s="14" t="s">
        <v>4</v>
      </c>
      <c r="I46" s="28" t="s">
        <v>21</v>
      </c>
      <c r="J46" s="20"/>
      <c r="K46" s="14" t="s">
        <v>4</v>
      </c>
    </row>
    <row r="47" spans="2:11" ht="19.5" customHeight="1">
      <c r="B47" s="9">
        <v>2</v>
      </c>
      <c r="C47" s="13" t="s">
        <v>5</v>
      </c>
      <c r="D47" s="20" t="s">
        <v>13</v>
      </c>
      <c r="E47" s="15" t="s">
        <v>6</v>
      </c>
      <c r="F47" s="18" t="s">
        <v>8</v>
      </c>
      <c r="G47" s="20"/>
      <c r="H47" s="14" t="s">
        <v>4</v>
      </c>
      <c r="I47" s="28" t="s">
        <v>21</v>
      </c>
      <c r="J47" s="20"/>
      <c r="K47" s="14" t="s">
        <v>4</v>
      </c>
    </row>
    <row r="48" spans="2:11" ht="19.5" customHeight="1">
      <c r="B48" s="9">
        <v>3</v>
      </c>
      <c r="C48" s="19" t="s">
        <v>6</v>
      </c>
      <c r="D48" s="17" t="s">
        <v>22</v>
      </c>
      <c r="E48" s="13" t="s">
        <v>5</v>
      </c>
      <c r="F48" s="18" t="s">
        <v>8</v>
      </c>
      <c r="G48" s="14"/>
      <c r="H48" s="14" t="s">
        <v>4</v>
      </c>
      <c r="I48" s="28" t="s">
        <v>21</v>
      </c>
      <c r="J48" s="19"/>
      <c r="K48" s="14" t="s">
        <v>4</v>
      </c>
    </row>
    <row r="49" spans="2:11" ht="19.5" customHeight="1">
      <c r="B49" s="9">
        <v>4</v>
      </c>
      <c r="C49" s="19" t="s">
        <v>6</v>
      </c>
      <c r="D49" s="17" t="s">
        <v>22</v>
      </c>
      <c r="E49" s="13" t="s">
        <v>5</v>
      </c>
      <c r="F49" s="18" t="s">
        <v>8</v>
      </c>
      <c r="G49" s="14"/>
      <c r="H49" s="14" t="s">
        <v>4</v>
      </c>
      <c r="I49" s="28" t="s">
        <v>21</v>
      </c>
      <c r="J49" s="19"/>
      <c r="K49" s="14" t="s">
        <v>4</v>
      </c>
    </row>
    <row r="50" spans="2:11" ht="19.5" customHeight="1">
      <c r="B50" s="9">
        <v>5</v>
      </c>
      <c r="C50" s="22" t="s">
        <v>42</v>
      </c>
      <c r="D50" s="13" t="s">
        <v>5</v>
      </c>
      <c r="E50" s="17" t="s">
        <v>22</v>
      </c>
      <c r="F50" s="14" t="s">
        <v>4</v>
      </c>
      <c r="G50" s="13"/>
      <c r="H50" s="13" t="s">
        <v>5</v>
      </c>
      <c r="I50" s="16" t="s">
        <v>20</v>
      </c>
      <c r="J50" s="13"/>
      <c r="K50" s="15" t="s">
        <v>6</v>
      </c>
    </row>
    <row r="51" spans="2:11" ht="19.5" customHeight="1">
      <c r="B51" s="9">
        <v>6</v>
      </c>
      <c r="C51" s="29" t="s">
        <v>42</v>
      </c>
      <c r="D51" s="13" t="s">
        <v>5</v>
      </c>
      <c r="E51" s="17" t="s">
        <v>22</v>
      </c>
      <c r="F51" s="14" t="s">
        <v>4</v>
      </c>
      <c r="G51" s="13"/>
      <c r="H51" s="13" t="s">
        <v>5</v>
      </c>
      <c r="I51" s="16" t="s">
        <v>20</v>
      </c>
      <c r="J51" s="13"/>
      <c r="K51" s="15" t="s">
        <v>6</v>
      </c>
    </row>
    <row r="52" spans="2:11" ht="19.5" customHeight="1">
      <c r="B52" s="9">
        <v>7</v>
      </c>
      <c r="C52" s="22" t="s">
        <v>42</v>
      </c>
      <c r="D52" s="30" t="s">
        <v>5</v>
      </c>
      <c r="E52" s="31" t="s">
        <v>22</v>
      </c>
      <c r="F52" s="14" t="s">
        <v>4</v>
      </c>
      <c r="G52" s="14"/>
      <c r="H52" s="13" t="s">
        <v>5</v>
      </c>
      <c r="I52" s="16" t="s">
        <v>20</v>
      </c>
      <c r="J52" s="13"/>
      <c r="K52" s="15" t="s">
        <v>6</v>
      </c>
    </row>
    <row r="53" spans="2:11" ht="19.5" customHeight="1">
      <c r="B53" s="9">
        <v>8</v>
      </c>
      <c r="C53" s="29" t="s">
        <v>42</v>
      </c>
      <c r="D53" s="32"/>
      <c r="E53" s="32"/>
      <c r="F53" s="14" t="s">
        <v>4</v>
      </c>
      <c r="G53" s="14"/>
      <c r="H53" s="13" t="s">
        <v>5</v>
      </c>
      <c r="I53" s="16" t="s">
        <v>20</v>
      </c>
      <c r="J53" s="13"/>
      <c r="K53" s="15" t="s">
        <v>6</v>
      </c>
    </row>
    <row r="54" spans="2:11" ht="19.5" customHeight="1">
      <c r="B54" s="10">
        <v>9</v>
      </c>
      <c r="C54" s="26"/>
      <c r="D54" s="32"/>
      <c r="E54" s="33"/>
      <c r="F54" s="24"/>
      <c r="G54" s="24"/>
      <c r="H54" s="25"/>
      <c r="I54" s="24"/>
      <c r="J54" s="24"/>
      <c r="K54" s="27"/>
    </row>
    <row r="57" ht="33" customHeight="1"/>
    <row r="58" spans="2:11" ht="19.5" customHeight="1">
      <c r="B58" s="2" t="s">
        <v>0</v>
      </c>
      <c r="C58" s="122" t="s">
        <v>49</v>
      </c>
      <c r="D58" s="122"/>
      <c r="E58" s="122"/>
      <c r="F58" s="122" t="s">
        <v>50</v>
      </c>
      <c r="G58" s="122"/>
      <c r="H58" s="122"/>
      <c r="I58" s="122" t="s">
        <v>51</v>
      </c>
      <c r="J58" s="122"/>
      <c r="K58" s="122"/>
    </row>
    <row r="59" spans="2:11" ht="19.5" customHeight="1">
      <c r="B59" s="3"/>
      <c r="C59" s="11" t="s">
        <v>35</v>
      </c>
      <c r="D59" s="11" t="s">
        <v>36</v>
      </c>
      <c r="E59" s="12" t="s">
        <v>37</v>
      </c>
      <c r="F59" s="11" t="str">
        <f>C59</f>
        <v>Semestr II</v>
      </c>
      <c r="G59" s="11" t="str">
        <f>D59</f>
        <v>Semestr IV</v>
      </c>
      <c r="H59" s="11" t="str">
        <f>E59</f>
        <v>Semestr VI</v>
      </c>
      <c r="I59" s="11" t="str">
        <f>C59</f>
        <v>Semestr II</v>
      </c>
      <c r="J59" s="11" t="str">
        <f>D59</f>
        <v>Semestr IV</v>
      </c>
      <c r="K59" s="11" t="str">
        <f>E59</f>
        <v>Semestr VI</v>
      </c>
    </row>
    <row r="60" spans="2:11" ht="19.5" customHeight="1">
      <c r="B60" s="9">
        <v>1</v>
      </c>
      <c r="C60" s="16" t="s">
        <v>20</v>
      </c>
      <c r="D60" s="14" t="s">
        <v>4</v>
      </c>
      <c r="E60" s="13" t="s">
        <v>5</v>
      </c>
      <c r="F60" s="28" t="s">
        <v>21</v>
      </c>
      <c r="G60" s="20" t="s">
        <v>13</v>
      </c>
      <c r="H60" s="17" t="s">
        <v>22</v>
      </c>
      <c r="I60" s="19" t="s">
        <v>6</v>
      </c>
      <c r="J60" s="20" t="s">
        <v>13</v>
      </c>
      <c r="K60" s="13" t="s">
        <v>5</v>
      </c>
    </row>
    <row r="61" spans="2:11" ht="19.5" customHeight="1">
      <c r="B61" s="9">
        <v>2</v>
      </c>
      <c r="C61" s="16" t="s">
        <v>20</v>
      </c>
      <c r="D61" s="14" t="s">
        <v>4</v>
      </c>
      <c r="E61" s="13" t="s">
        <v>5</v>
      </c>
      <c r="F61" s="28" t="s">
        <v>21</v>
      </c>
      <c r="G61" s="20" t="s">
        <v>13</v>
      </c>
      <c r="H61" s="17" t="s">
        <v>22</v>
      </c>
      <c r="I61" s="19" t="s">
        <v>6</v>
      </c>
      <c r="J61" s="20" t="s">
        <v>13</v>
      </c>
      <c r="K61" s="13" t="s">
        <v>5</v>
      </c>
    </row>
    <row r="62" spans="2:11" ht="19.5" customHeight="1">
      <c r="B62" s="9">
        <v>3</v>
      </c>
      <c r="C62" s="16" t="s">
        <v>20</v>
      </c>
      <c r="D62" s="13" t="s">
        <v>5</v>
      </c>
      <c r="E62" s="14" t="s">
        <v>4</v>
      </c>
      <c r="F62" s="28" t="s">
        <v>21</v>
      </c>
      <c r="G62" s="20" t="s">
        <v>13</v>
      </c>
      <c r="H62" s="17" t="s">
        <v>22</v>
      </c>
      <c r="I62" s="14" t="s">
        <v>4</v>
      </c>
      <c r="J62" s="19" t="s">
        <v>6</v>
      </c>
      <c r="K62" s="13" t="s">
        <v>5</v>
      </c>
    </row>
    <row r="63" spans="2:11" ht="19.5" customHeight="1">
      <c r="B63" s="9">
        <v>4</v>
      </c>
      <c r="C63" s="16" t="s">
        <v>20</v>
      </c>
      <c r="D63" s="13" t="s">
        <v>5</v>
      </c>
      <c r="E63" s="14" t="s">
        <v>4</v>
      </c>
      <c r="F63" s="28" t="s">
        <v>21</v>
      </c>
      <c r="G63" s="20" t="s">
        <v>13</v>
      </c>
      <c r="H63" s="17" t="s">
        <v>22</v>
      </c>
      <c r="I63" s="14" t="s">
        <v>4</v>
      </c>
      <c r="J63" s="19" t="s">
        <v>6</v>
      </c>
      <c r="K63" s="13" t="s">
        <v>5</v>
      </c>
    </row>
    <row r="64" spans="2:11" ht="19.5" customHeight="1">
      <c r="B64" s="9">
        <v>5</v>
      </c>
      <c r="C64" s="13" t="s">
        <v>5</v>
      </c>
      <c r="D64" s="15" t="s">
        <v>6</v>
      </c>
      <c r="E64" s="21" t="s">
        <v>7</v>
      </c>
      <c r="F64" s="16" t="s">
        <v>20</v>
      </c>
      <c r="G64" s="17" t="s">
        <v>22</v>
      </c>
      <c r="H64" s="21" t="s">
        <v>7</v>
      </c>
      <c r="I64" s="14" t="s">
        <v>4</v>
      </c>
      <c r="J64" s="13" t="s">
        <v>5</v>
      </c>
      <c r="K64" s="15" t="s">
        <v>6</v>
      </c>
    </row>
    <row r="65" spans="2:11" ht="19.5" customHeight="1">
      <c r="B65" s="9">
        <v>6</v>
      </c>
      <c r="C65" s="13" t="s">
        <v>5</v>
      </c>
      <c r="D65" s="15" t="s">
        <v>6</v>
      </c>
      <c r="E65" s="21" t="s">
        <v>7</v>
      </c>
      <c r="F65" s="16" t="s">
        <v>20</v>
      </c>
      <c r="G65" s="17" t="s">
        <v>22</v>
      </c>
      <c r="H65" s="21" t="s">
        <v>7</v>
      </c>
      <c r="I65" s="14" t="s">
        <v>4</v>
      </c>
      <c r="J65" s="13" t="s">
        <v>5</v>
      </c>
      <c r="K65" s="15" t="s">
        <v>6</v>
      </c>
    </row>
    <row r="66" spans="2:11" ht="19.5" customHeight="1">
      <c r="B66" s="9">
        <v>7</v>
      </c>
      <c r="C66" s="22" t="s">
        <v>38</v>
      </c>
      <c r="D66" s="14"/>
      <c r="E66" s="19" t="s">
        <v>6</v>
      </c>
      <c r="F66" s="16" t="s">
        <v>20</v>
      </c>
      <c r="G66" s="17"/>
      <c r="H66" s="21" t="s">
        <v>7</v>
      </c>
      <c r="I66" s="13" t="s">
        <v>5</v>
      </c>
      <c r="J66" s="14"/>
      <c r="K66" s="14" t="s">
        <v>4</v>
      </c>
    </row>
    <row r="67" spans="2:11" ht="19.5" customHeight="1">
      <c r="B67" s="9">
        <v>8</v>
      </c>
      <c r="C67" s="22" t="s">
        <v>38</v>
      </c>
      <c r="D67" s="14"/>
      <c r="E67" s="19" t="s">
        <v>6</v>
      </c>
      <c r="F67" s="22" t="s">
        <v>42</v>
      </c>
      <c r="G67" s="17"/>
      <c r="H67" s="21" t="s">
        <v>7</v>
      </c>
      <c r="I67" s="13" t="s">
        <v>5</v>
      </c>
      <c r="J67" s="14"/>
      <c r="K67" s="14" t="s">
        <v>4</v>
      </c>
    </row>
    <row r="68" spans="2:11" ht="19.5" customHeight="1">
      <c r="B68" s="8">
        <v>9</v>
      </c>
      <c r="C68" s="29"/>
      <c r="D68" s="14"/>
      <c r="E68" s="25"/>
      <c r="F68" s="29" t="s">
        <v>42</v>
      </c>
      <c r="G68" s="24"/>
      <c r="H68" s="27"/>
      <c r="I68" s="24"/>
      <c r="J68" s="24"/>
      <c r="K68" s="25"/>
    </row>
    <row r="72" spans="2:11" ht="19.5" customHeight="1">
      <c r="B72" s="2" t="s">
        <v>0</v>
      </c>
      <c r="C72" s="122" t="s">
        <v>52</v>
      </c>
      <c r="D72" s="122"/>
      <c r="E72" s="122"/>
      <c r="F72" s="122" t="s">
        <v>53</v>
      </c>
      <c r="G72" s="122"/>
      <c r="H72" s="122"/>
      <c r="I72" s="122" t="s">
        <v>54</v>
      </c>
      <c r="J72" s="122"/>
      <c r="K72" s="122"/>
    </row>
    <row r="73" spans="2:11" ht="19.5" customHeight="1">
      <c r="B73" s="3"/>
      <c r="C73" s="11" t="str">
        <f>C59</f>
        <v>Semestr II</v>
      </c>
      <c r="D73" s="11" t="str">
        <f>D59</f>
        <v>Semestr IV</v>
      </c>
      <c r="E73" s="11" t="str">
        <f>E59</f>
        <v>Semestr VI</v>
      </c>
      <c r="F73" s="11" t="str">
        <f>C59</f>
        <v>Semestr II</v>
      </c>
      <c r="G73" s="11" t="str">
        <f>D59</f>
        <v>Semestr IV</v>
      </c>
      <c r="H73" s="11" t="str">
        <f>E59</f>
        <v>Semestr VI</v>
      </c>
      <c r="I73" s="11" t="str">
        <f>C59</f>
        <v>Semestr II</v>
      </c>
      <c r="J73" s="11" t="str">
        <f>D59</f>
        <v>Semestr IV</v>
      </c>
      <c r="K73" s="11" t="str">
        <f>E59</f>
        <v>Semestr VI</v>
      </c>
    </row>
    <row r="74" spans="2:11" ht="19.5" customHeight="1">
      <c r="B74" s="9">
        <v>1</v>
      </c>
      <c r="C74" s="13" t="s">
        <v>5</v>
      </c>
      <c r="D74" s="14" t="s">
        <v>4</v>
      </c>
      <c r="E74" s="19" t="s">
        <v>25</v>
      </c>
      <c r="F74" s="14" t="s">
        <v>4</v>
      </c>
      <c r="G74" s="20" t="s">
        <v>13</v>
      </c>
      <c r="H74" s="14"/>
      <c r="I74" s="14" t="s">
        <v>4</v>
      </c>
      <c r="J74" s="13" t="s">
        <v>5</v>
      </c>
      <c r="K74" s="34"/>
    </row>
    <row r="75" spans="2:11" ht="19.5" customHeight="1">
      <c r="B75" s="9">
        <v>2</v>
      </c>
      <c r="C75" s="13" t="s">
        <v>5</v>
      </c>
      <c r="D75" s="14" t="s">
        <v>4</v>
      </c>
      <c r="E75" s="13"/>
      <c r="F75" s="14" t="s">
        <v>4</v>
      </c>
      <c r="G75" s="20" t="s">
        <v>13</v>
      </c>
      <c r="H75" s="14"/>
      <c r="I75" s="14" t="s">
        <v>4</v>
      </c>
      <c r="J75" s="13" t="s">
        <v>5</v>
      </c>
      <c r="K75" s="34"/>
    </row>
    <row r="76" spans="2:11" ht="19.5" customHeight="1">
      <c r="B76" s="9">
        <v>3</v>
      </c>
      <c r="C76" s="19" t="s">
        <v>6</v>
      </c>
      <c r="D76" s="13" t="s">
        <v>5</v>
      </c>
      <c r="E76" s="14" t="s">
        <v>24</v>
      </c>
      <c r="F76" s="14" t="s">
        <v>4</v>
      </c>
      <c r="G76" s="20" t="s">
        <v>13</v>
      </c>
      <c r="H76" s="14"/>
      <c r="I76" s="13" t="s">
        <v>5</v>
      </c>
      <c r="J76" s="14" t="s">
        <v>4</v>
      </c>
      <c r="K76" s="35"/>
    </row>
    <row r="77" spans="2:11" ht="19.5" customHeight="1">
      <c r="B77" s="9">
        <v>4</v>
      </c>
      <c r="C77" s="19" t="s">
        <v>6</v>
      </c>
      <c r="D77" s="13" t="s">
        <v>5</v>
      </c>
      <c r="E77" s="17"/>
      <c r="F77" s="14" t="s">
        <v>4</v>
      </c>
      <c r="G77" s="20" t="s">
        <v>13</v>
      </c>
      <c r="H77" s="34" t="s">
        <v>55</v>
      </c>
      <c r="I77" s="13" t="s">
        <v>5</v>
      </c>
      <c r="J77" s="14" t="s">
        <v>4</v>
      </c>
      <c r="K77" s="35" t="s">
        <v>55</v>
      </c>
    </row>
    <row r="78" spans="2:11" ht="19.5" customHeight="1">
      <c r="B78" s="9">
        <v>5</v>
      </c>
      <c r="C78" s="28" t="s">
        <v>21</v>
      </c>
      <c r="D78" s="19" t="s">
        <v>6</v>
      </c>
      <c r="E78" s="13" t="s">
        <v>23</v>
      </c>
      <c r="F78" s="22" t="s">
        <v>38</v>
      </c>
      <c r="G78" s="14" t="s">
        <v>4</v>
      </c>
      <c r="H78" s="15"/>
      <c r="I78" s="13" t="s">
        <v>5</v>
      </c>
      <c r="J78" s="14" t="s">
        <v>4</v>
      </c>
      <c r="K78" s="36"/>
    </row>
    <row r="79" spans="2:11" ht="19.5" customHeight="1">
      <c r="B79" s="9">
        <v>6</v>
      </c>
      <c r="C79" s="28" t="s">
        <v>21</v>
      </c>
      <c r="D79" s="19" t="s">
        <v>6</v>
      </c>
      <c r="E79" s="17"/>
      <c r="F79" s="22" t="s">
        <v>38</v>
      </c>
      <c r="G79" s="14" t="s">
        <v>4</v>
      </c>
      <c r="H79" s="15"/>
      <c r="I79" s="13" t="s">
        <v>5</v>
      </c>
      <c r="J79" s="14" t="s">
        <v>4</v>
      </c>
      <c r="K79" s="36"/>
    </row>
    <row r="80" spans="2:11" ht="19.5" customHeight="1">
      <c r="B80" s="9">
        <v>7</v>
      </c>
      <c r="C80" s="28" t="s">
        <v>21</v>
      </c>
      <c r="D80" s="19" t="s">
        <v>6</v>
      </c>
      <c r="E80" s="17"/>
      <c r="F80" s="22" t="s">
        <v>38</v>
      </c>
      <c r="G80" s="14" t="s">
        <v>4</v>
      </c>
      <c r="H80" s="36"/>
      <c r="I80" s="18" t="s">
        <v>8</v>
      </c>
      <c r="J80" s="17"/>
      <c r="K80" s="34"/>
    </row>
    <row r="81" spans="2:11" ht="19.5" customHeight="1">
      <c r="B81" s="9">
        <v>8</v>
      </c>
      <c r="C81" s="28" t="s">
        <v>21</v>
      </c>
      <c r="D81" s="19" t="s">
        <v>6</v>
      </c>
      <c r="E81" s="15"/>
      <c r="F81" s="22" t="s">
        <v>38</v>
      </c>
      <c r="G81" s="14" t="s">
        <v>4</v>
      </c>
      <c r="H81" s="36"/>
      <c r="I81" s="18" t="s">
        <v>8</v>
      </c>
      <c r="J81" s="17"/>
      <c r="K81" s="34"/>
    </row>
    <row r="82" spans="2:11" ht="19.5" customHeight="1">
      <c r="B82" s="10">
        <v>9</v>
      </c>
      <c r="C82" s="24"/>
      <c r="D82" s="24"/>
      <c r="E82" s="26"/>
      <c r="F82" s="23"/>
      <c r="G82" s="19"/>
      <c r="H82" s="25"/>
      <c r="I82" s="24"/>
      <c r="J82" s="24"/>
      <c r="K82" s="27"/>
    </row>
    <row r="85" ht="24.75" customHeight="1"/>
    <row r="86" spans="2:11" ht="19.5" customHeight="1">
      <c r="B86" s="2" t="s">
        <v>0</v>
      </c>
      <c r="C86" s="122" t="s">
        <v>56</v>
      </c>
      <c r="D86" s="122"/>
      <c r="E86" s="122"/>
      <c r="F86" s="122" t="s">
        <v>57</v>
      </c>
      <c r="G86" s="122"/>
      <c r="H86" s="122"/>
      <c r="I86" s="122" t="s">
        <v>58</v>
      </c>
      <c r="J86" s="122"/>
      <c r="K86" s="122"/>
    </row>
    <row r="87" spans="2:11" ht="19.5" customHeight="1">
      <c r="B87" s="3"/>
      <c r="C87" s="11" t="s">
        <v>35</v>
      </c>
      <c r="D87" s="11" t="s">
        <v>36</v>
      </c>
      <c r="E87" s="12" t="s">
        <v>37</v>
      </c>
      <c r="F87" s="11" t="str">
        <f>C87</f>
        <v>Semestr II</v>
      </c>
      <c r="G87" s="11" t="str">
        <f>D87</f>
        <v>Semestr IV</v>
      </c>
      <c r="H87" s="11" t="str">
        <f>E87</f>
        <v>Semestr VI</v>
      </c>
      <c r="I87" s="11" t="str">
        <f>C87</f>
        <v>Semestr II</v>
      </c>
      <c r="J87" s="11" t="str">
        <f>D87</f>
        <v>Semestr IV</v>
      </c>
      <c r="K87" s="11" t="str">
        <f>E87</f>
        <v>Semestr VI</v>
      </c>
    </row>
    <row r="88" spans="2:11" ht="19.5" customHeight="1">
      <c r="B88" s="9">
        <v>1</v>
      </c>
      <c r="C88" s="14" t="s">
        <v>4</v>
      </c>
      <c r="D88" s="13" t="s">
        <v>5</v>
      </c>
      <c r="E88" s="15"/>
      <c r="F88" s="16" t="s">
        <v>20</v>
      </c>
      <c r="G88" s="13" t="s">
        <v>5</v>
      </c>
      <c r="H88" s="35"/>
      <c r="I88" s="19" t="s">
        <v>6</v>
      </c>
      <c r="J88" s="13" t="s">
        <v>5</v>
      </c>
      <c r="K88" s="34"/>
    </row>
    <row r="89" spans="2:11" ht="19.5" customHeight="1">
      <c r="B89" s="9">
        <v>2</v>
      </c>
      <c r="C89" s="14" t="s">
        <v>4</v>
      </c>
      <c r="D89" s="13" t="s">
        <v>5</v>
      </c>
      <c r="E89" s="15"/>
      <c r="F89" s="16" t="s">
        <v>20</v>
      </c>
      <c r="G89" s="13" t="s">
        <v>5</v>
      </c>
      <c r="H89" s="35"/>
      <c r="I89" s="19" t="s">
        <v>6</v>
      </c>
      <c r="J89" s="13" t="s">
        <v>5</v>
      </c>
      <c r="K89" s="34"/>
    </row>
    <row r="90" spans="2:11" ht="19.5" customHeight="1">
      <c r="B90" s="9">
        <v>3</v>
      </c>
      <c r="C90" s="14" t="s">
        <v>4</v>
      </c>
      <c r="D90" s="13" t="s">
        <v>5</v>
      </c>
      <c r="E90" s="36"/>
      <c r="F90" s="13" t="s">
        <v>5</v>
      </c>
      <c r="G90" s="17" t="s">
        <v>22</v>
      </c>
      <c r="H90" s="34"/>
      <c r="I90" s="13" t="s">
        <v>5</v>
      </c>
      <c r="J90" s="19" t="s">
        <v>6</v>
      </c>
      <c r="K90" s="35"/>
    </row>
    <row r="91" spans="2:11" ht="19.5" customHeight="1">
      <c r="B91" s="9">
        <v>4</v>
      </c>
      <c r="C91" s="14" t="s">
        <v>4</v>
      </c>
      <c r="D91" s="13" t="s">
        <v>5</v>
      </c>
      <c r="E91" s="36"/>
      <c r="F91" s="13" t="s">
        <v>5</v>
      </c>
      <c r="G91" s="17" t="s">
        <v>22</v>
      </c>
      <c r="H91" s="34"/>
      <c r="I91" s="13" t="s">
        <v>5</v>
      </c>
      <c r="J91" s="19" t="s">
        <v>6</v>
      </c>
      <c r="K91" s="35"/>
    </row>
    <row r="92" spans="2:11" ht="19.5" customHeight="1">
      <c r="B92" s="9">
        <v>5</v>
      </c>
      <c r="C92" s="13" t="s">
        <v>5</v>
      </c>
      <c r="D92" s="14" t="s">
        <v>4</v>
      </c>
      <c r="E92" s="37"/>
      <c r="F92" s="13" t="s">
        <v>5</v>
      </c>
      <c r="G92" s="17" t="s">
        <v>22</v>
      </c>
      <c r="H92" s="15"/>
      <c r="I92" s="13" t="s">
        <v>5</v>
      </c>
      <c r="J92" s="19" t="s">
        <v>6</v>
      </c>
      <c r="K92" s="36"/>
    </row>
    <row r="93" spans="2:11" ht="19.5" customHeight="1">
      <c r="B93" s="9">
        <v>6</v>
      </c>
      <c r="C93" s="13" t="s">
        <v>5</v>
      </c>
      <c r="D93" s="14" t="s">
        <v>4</v>
      </c>
      <c r="E93" s="37"/>
      <c r="F93" s="13" t="s">
        <v>5</v>
      </c>
      <c r="G93" s="17" t="s">
        <v>22</v>
      </c>
      <c r="H93" s="15"/>
      <c r="I93" s="13" t="s">
        <v>5</v>
      </c>
      <c r="J93" s="19" t="s">
        <v>6</v>
      </c>
      <c r="K93" s="36"/>
    </row>
    <row r="94" spans="2:11" ht="19.5" customHeight="1">
      <c r="B94" s="9">
        <v>7</v>
      </c>
      <c r="C94" s="22" t="s">
        <v>42</v>
      </c>
      <c r="D94" s="14" t="s">
        <v>4</v>
      </c>
      <c r="E94" s="15"/>
      <c r="F94" s="22" t="s">
        <v>38</v>
      </c>
      <c r="G94" s="20"/>
      <c r="H94" s="36"/>
      <c r="I94" s="22" t="s">
        <v>42</v>
      </c>
      <c r="J94" s="13"/>
      <c r="K94" s="34"/>
    </row>
    <row r="95" spans="2:11" ht="19.5" customHeight="1">
      <c r="B95" s="9">
        <v>8</v>
      </c>
      <c r="C95" s="29" t="s">
        <v>42</v>
      </c>
      <c r="D95" s="14" t="s">
        <v>4</v>
      </c>
      <c r="E95" s="15"/>
      <c r="F95" s="22" t="s">
        <v>38</v>
      </c>
      <c r="G95" s="20"/>
      <c r="H95" s="36"/>
      <c r="I95" s="29" t="s">
        <v>42</v>
      </c>
      <c r="J95" s="13"/>
      <c r="K95" s="34"/>
    </row>
    <row r="96" spans="2:11" ht="19.5" customHeight="1">
      <c r="B96" s="10">
        <v>9</v>
      </c>
      <c r="C96" s="24"/>
      <c r="D96" s="24"/>
      <c r="E96" s="26"/>
      <c r="F96" s="23"/>
      <c r="G96" s="24"/>
      <c r="H96" s="25"/>
      <c r="I96" s="24"/>
      <c r="J96" s="32"/>
      <c r="K96" s="27"/>
    </row>
    <row r="100" spans="2:11" ht="19.5" customHeight="1">
      <c r="B100" s="2" t="s">
        <v>0</v>
      </c>
      <c r="C100" s="122" t="s">
        <v>59</v>
      </c>
      <c r="D100" s="122"/>
      <c r="E100" s="122"/>
      <c r="F100" s="122" t="s">
        <v>60</v>
      </c>
      <c r="G100" s="122"/>
      <c r="H100" s="122"/>
      <c r="I100" s="122" t="s">
        <v>61</v>
      </c>
      <c r="J100" s="122"/>
      <c r="K100" s="122"/>
    </row>
    <row r="101" spans="2:11" ht="19.5" customHeight="1">
      <c r="B101" s="3"/>
      <c r="C101" s="11" t="str">
        <f>C87</f>
        <v>Semestr II</v>
      </c>
      <c r="D101" s="11" t="str">
        <f>D87</f>
        <v>Semestr IV</v>
      </c>
      <c r="E101" s="11" t="str">
        <f>E87</f>
        <v>Semestr VI</v>
      </c>
      <c r="F101" s="11" t="str">
        <f>C87</f>
        <v>Semestr II</v>
      </c>
      <c r="G101" s="11" t="str">
        <f>D87</f>
        <v>Semestr IV</v>
      </c>
      <c r="H101" s="11" t="str">
        <f>E87</f>
        <v>Semestr VI</v>
      </c>
      <c r="I101" s="11" t="str">
        <f>C87</f>
        <v>Semestr II</v>
      </c>
      <c r="J101" s="11" t="str">
        <f>D87</f>
        <v>Semestr IV</v>
      </c>
      <c r="K101" s="11" t="str">
        <f>E87</f>
        <v>Semestr VI</v>
      </c>
    </row>
    <row r="102" spans="2:11" ht="19.5" customHeight="1">
      <c r="B102" s="9">
        <v>1</v>
      </c>
      <c r="C102" s="13" t="s">
        <v>5</v>
      </c>
      <c r="D102" s="19" t="s">
        <v>6</v>
      </c>
      <c r="E102" s="15"/>
      <c r="F102" s="28" t="s">
        <v>21</v>
      </c>
      <c r="G102" s="13" t="s">
        <v>5</v>
      </c>
      <c r="H102" s="35"/>
      <c r="I102" s="13" t="s">
        <v>23</v>
      </c>
      <c r="J102" s="19" t="s">
        <v>25</v>
      </c>
      <c r="K102" s="34"/>
    </row>
    <row r="103" spans="2:11" ht="19.5" customHeight="1">
      <c r="B103" s="9">
        <v>2</v>
      </c>
      <c r="C103" s="13" t="s">
        <v>5</v>
      </c>
      <c r="D103" s="19" t="s">
        <v>6</v>
      </c>
      <c r="E103" s="15"/>
      <c r="F103" s="28" t="s">
        <v>21</v>
      </c>
      <c r="G103" s="13" t="s">
        <v>5</v>
      </c>
      <c r="H103" s="35"/>
      <c r="I103" s="13"/>
      <c r="J103" s="13"/>
      <c r="K103" s="34"/>
    </row>
    <row r="104" spans="2:11" ht="19.5" customHeight="1">
      <c r="B104" s="9">
        <v>3</v>
      </c>
      <c r="C104" s="19" t="s">
        <v>6</v>
      </c>
      <c r="D104" s="13" t="s">
        <v>5</v>
      </c>
      <c r="E104" s="36"/>
      <c r="F104" s="19" t="s">
        <v>6</v>
      </c>
      <c r="G104" s="13" t="s">
        <v>5</v>
      </c>
      <c r="H104" s="34"/>
      <c r="I104" s="19" t="s">
        <v>25</v>
      </c>
      <c r="J104" s="14" t="s">
        <v>24</v>
      </c>
      <c r="K104" s="35"/>
    </row>
    <row r="105" spans="2:11" ht="19.5" customHeight="1">
      <c r="B105" s="9">
        <v>4</v>
      </c>
      <c r="C105" s="19" t="s">
        <v>6</v>
      </c>
      <c r="D105" s="13" t="s">
        <v>5</v>
      </c>
      <c r="E105" s="36"/>
      <c r="F105" s="19" t="s">
        <v>6</v>
      </c>
      <c r="G105" s="13" t="s">
        <v>5</v>
      </c>
      <c r="H105" s="34"/>
      <c r="I105" s="17"/>
      <c r="J105" s="17"/>
      <c r="K105" s="35"/>
    </row>
    <row r="106" spans="2:11" ht="19.5" customHeight="1">
      <c r="B106" s="9">
        <v>5</v>
      </c>
      <c r="C106" s="14" t="s">
        <v>4</v>
      </c>
      <c r="D106" s="13" t="s">
        <v>5</v>
      </c>
      <c r="E106" s="37"/>
      <c r="F106" s="13" t="s">
        <v>5</v>
      </c>
      <c r="G106" s="19" t="s">
        <v>6</v>
      </c>
      <c r="H106" s="15"/>
      <c r="I106" s="14" t="s">
        <v>24</v>
      </c>
      <c r="J106" s="13" t="s">
        <v>23</v>
      </c>
      <c r="K106" s="36"/>
    </row>
    <row r="107" spans="2:11" ht="19.5" customHeight="1">
      <c r="B107" s="9">
        <v>6</v>
      </c>
      <c r="C107" s="14" t="s">
        <v>4</v>
      </c>
      <c r="D107" s="13" t="s">
        <v>5</v>
      </c>
      <c r="E107" s="37"/>
      <c r="F107" s="13" t="s">
        <v>5</v>
      </c>
      <c r="G107" s="19" t="s">
        <v>6</v>
      </c>
      <c r="H107" s="15"/>
      <c r="I107" s="13"/>
      <c r="J107" s="19"/>
      <c r="K107" s="36"/>
    </row>
    <row r="108" spans="2:11" ht="19.5" customHeight="1">
      <c r="B108" s="9">
        <v>7</v>
      </c>
      <c r="C108" s="14" t="s">
        <v>4</v>
      </c>
      <c r="D108" s="13"/>
      <c r="E108" s="15"/>
      <c r="F108" s="22" t="s">
        <v>42</v>
      </c>
      <c r="G108" s="14"/>
      <c r="H108" s="36"/>
      <c r="I108" s="14"/>
      <c r="J108" s="17"/>
      <c r="K108" s="34"/>
    </row>
    <row r="109" spans="2:11" ht="19.5" customHeight="1">
      <c r="B109" s="9">
        <v>8</v>
      </c>
      <c r="C109" s="22"/>
      <c r="D109" s="13"/>
      <c r="E109" s="15"/>
      <c r="F109" s="29" t="s">
        <v>42</v>
      </c>
      <c r="G109" s="14"/>
      <c r="H109" s="36"/>
      <c r="I109" s="14"/>
      <c r="J109" s="17"/>
      <c r="K109" s="34"/>
    </row>
    <row r="110" spans="2:11" ht="19.5" customHeight="1">
      <c r="B110" s="10">
        <v>9</v>
      </c>
      <c r="C110" s="29"/>
      <c r="D110" s="24"/>
      <c r="E110" s="25"/>
      <c r="F110" s="24"/>
      <c r="G110" s="24"/>
      <c r="H110" s="25"/>
      <c r="I110" s="24"/>
      <c r="J110" s="24"/>
      <c r="K110" s="27"/>
    </row>
    <row r="113" ht="28.5" customHeight="1"/>
    <row r="114" spans="2:11" ht="19.5" customHeight="1">
      <c r="B114" s="2" t="s">
        <v>0</v>
      </c>
      <c r="C114" s="122" t="s">
        <v>62</v>
      </c>
      <c r="D114" s="122"/>
      <c r="E114" s="122"/>
      <c r="F114" s="122" t="s">
        <v>63</v>
      </c>
      <c r="G114" s="122"/>
      <c r="H114" s="122"/>
      <c r="I114" s="122"/>
      <c r="J114" s="122"/>
      <c r="K114" s="122"/>
    </row>
    <row r="115" spans="2:11" ht="19.5" customHeight="1">
      <c r="B115" s="3"/>
      <c r="C115" s="11" t="s">
        <v>35</v>
      </c>
      <c r="D115" s="11" t="s">
        <v>36</v>
      </c>
      <c r="E115" s="12" t="s">
        <v>37</v>
      </c>
      <c r="F115" s="11" t="str">
        <f>C115</f>
        <v>Semestr II</v>
      </c>
      <c r="G115" s="11" t="str">
        <f>D115</f>
        <v>Semestr IV</v>
      </c>
      <c r="H115" s="11" t="str">
        <f>E115</f>
        <v>Semestr VI</v>
      </c>
      <c r="I115" s="11" t="str">
        <f>C115</f>
        <v>Semestr II</v>
      </c>
      <c r="J115" s="11" t="str">
        <f>D115</f>
        <v>Semestr IV</v>
      </c>
      <c r="K115" s="11" t="str">
        <f>E115</f>
        <v>Semestr VI</v>
      </c>
    </row>
    <row r="116" spans="2:11" ht="19.5" customHeight="1">
      <c r="B116" s="9">
        <v>1</v>
      </c>
      <c r="C116" s="13"/>
      <c r="D116" s="17"/>
      <c r="E116" s="15"/>
      <c r="F116" s="28"/>
      <c r="G116" s="19"/>
      <c r="H116" s="35"/>
      <c r="I116" s="28"/>
      <c r="J116" s="19"/>
      <c r="K116" s="34"/>
    </row>
    <row r="117" spans="2:11" ht="19.5" customHeight="1">
      <c r="B117" s="9">
        <v>2</v>
      </c>
      <c r="C117" s="13"/>
      <c r="D117" s="17"/>
      <c r="E117" s="15"/>
      <c r="F117" s="28"/>
      <c r="G117" s="19"/>
      <c r="H117" s="35"/>
      <c r="I117" s="28"/>
      <c r="J117" s="19"/>
      <c r="K117" s="34"/>
    </row>
    <row r="118" spans="2:11" ht="19.5" customHeight="1">
      <c r="B118" s="9">
        <v>3</v>
      </c>
      <c r="C118" s="19"/>
      <c r="D118" s="13"/>
      <c r="E118" s="36"/>
      <c r="F118" s="19"/>
      <c r="G118" s="28"/>
      <c r="H118" s="34"/>
      <c r="I118" s="19"/>
      <c r="J118" s="13"/>
      <c r="K118" s="35"/>
    </row>
    <row r="119" spans="2:11" ht="19.5" customHeight="1">
      <c r="B119" s="9">
        <v>4</v>
      </c>
      <c r="C119" s="19" t="s">
        <v>64</v>
      </c>
      <c r="D119" s="13" t="s">
        <v>64</v>
      </c>
      <c r="E119" s="36"/>
      <c r="F119" s="19" t="s">
        <v>64</v>
      </c>
      <c r="G119" s="28" t="s">
        <v>64</v>
      </c>
      <c r="H119" s="34"/>
      <c r="I119" s="19"/>
      <c r="J119" s="13"/>
      <c r="K119" s="35"/>
    </row>
    <row r="120" spans="2:11" ht="19.5" customHeight="1">
      <c r="B120" s="9">
        <v>5</v>
      </c>
      <c r="C120" s="14"/>
      <c r="D120" s="13"/>
      <c r="E120" s="37"/>
      <c r="F120" s="13"/>
      <c r="G120" s="28"/>
      <c r="H120" s="15"/>
      <c r="I120" s="13"/>
      <c r="J120" s="14"/>
      <c r="K120" s="36"/>
    </row>
    <row r="121" spans="2:11" ht="19.5" customHeight="1">
      <c r="B121" s="9">
        <v>6</v>
      </c>
      <c r="C121" s="14"/>
      <c r="D121" s="13"/>
      <c r="E121" s="37"/>
      <c r="F121" s="13"/>
      <c r="G121" s="28"/>
      <c r="H121" s="15"/>
      <c r="I121" s="13"/>
      <c r="J121" s="14"/>
      <c r="K121" s="36"/>
    </row>
    <row r="122" spans="2:11" ht="19.5" customHeight="1">
      <c r="B122" s="9">
        <v>7</v>
      </c>
      <c r="C122" s="14"/>
      <c r="D122" s="14"/>
      <c r="E122" s="15"/>
      <c r="F122" s="14"/>
      <c r="G122" s="14"/>
      <c r="H122" s="36"/>
      <c r="I122" s="14"/>
      <c r="J122" s="17"/>
      <c r="K122" s="34"/>
    </row>
    <row r="123" spans="2:11" ht="19.5" customHeight="1">
      <c r="B123" s="9">
        <v>8</v>
      </c>
      <c r="C123" s="14"/>
      <c r="D123" s="14"/>
      <c r="E123" s="15"/>
      <c r="F123" s="14"/>
      <c r="G123" s="14"/>
      <c r="H123" s="36"/>
      <c r="I123" s="14"/>
      <c r="J123" s="17"/>
      <c r="K123" s="34"/>
    </row>
    <row r="124" spans="2:11" ht="19.5" customHeight="1">
      <c r="B124" s="10">
        <v>9</v>
      </c>
      <c r="C124" s="24"/>
      <c r="D124" s="24"/>
      <c r="E124" s="25"/>
      <c r="F124" s="24"/>
      <c r="G124" s="24"/>
      <c r="H124" s="25"/>
      <c r="I124" s="24"/>
      <c r="J124" s="24"/>
      <c r="K124" s="27"/>
    </row>
  </sheetData>
  <sheetProtection/>
  <mergeCells count="27">
    <mergeCell ref="C114:E114"/>
    <mergeCell ref="F114:H114"/>
    <mergeCell ref="I114:K114"/>
    <mergeCell ref="C86:E86"/>
    <mergeCell ref="F86:H86"/>
    <mergeCell ref="I86:K86"/>
    <mergeCell ref="C100:E100"/>
    <mergeCell ref="F100:H100"/>
    <mergeCell ref="I100:K100"/>
    <mergeCell ref="C58:E58"/>
    <mergeCell ref="F58:H58"/>
    <mergeCell ref="I58:K58"/>
    <mergeCell ref="C72:E72"/>
    <mergeCell ref="F72:H72"/>
    <mergeCell ref="I72:K72"/>
    <mergeCell ref="C30:E30"/>
    <mergeCell ref="F30:H30"/>
    <mergeCell ref="I30:K30"/>
    <mergeCell ref="C44:E44"/>
    <mergeCell ref="F44:H44"/>
    <mergeCell ref="I44:K44"/>
    <mergeCell ref="C2:E2"/>
    <mergeCell ref="F2:H2"/>
    <mergeCell ref="I2:K2"/>
    <mergeCell ref="C16:E16"/>
    <mergeCell ref="F16:H16"/>
    <mergeCell ref="I16:K16"/>
  </mergeCells>
  <conditionalFormatting sqref="U3">
    <cfRule type="cellIs" priority="1" dxfId="1" operator="notEqual" stopIfTrue="1">
      <formula>$N$3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6"/>
  <sheetViews>
    <sheetView tabSelected="1" zoomScale="75" zoomScaleNormal="75" workbookViewId="0" topLeftCell="A1">
      <selection activeCell="E88" sqref="E88"/>
    </sheetView>
  </sheetViews>
  <sheetFormatPr defaultColWidth="8.796875" defaultRowHeight="14.25"/>
  <cols>
    <col min="1" max="1" width="5.19921875" style="0" customWidth="1"/>
    <col min="2" max="2" width="11.69921875" style="99" customWidth="1"/>
    <col min="3" max="3" width="46" style="0" customWidth="1"/>
    <col min="4" max="4" width="45.19921875" style="0" customWidth="1"/>
    <col min="5" max="5" width="47.69921875" style="0" customWidth="1"/>
  </cols>
  <sheetData>
    <row r="1" spans="1:5" ht="30" customHeight="1">
      <c r="A1" s="121" t="s">
        <v>110</v>
      </c>
      <c r="B1" s="121"/>
      <c r="C1" s="121"/>
      <c r="D1" s="121"/>
      <c r="E1" s="121"/>
    </row>
    <row r="2" spans="1:5" ht="14.25">
      <c r="A2" s="1"/>
      <c r="B2" s="91"/>
      <c r="C2" s="40"/>
      <c r="D2" s="40"/>
      <c r="E2" s="40"/>
    </row>
    <row r="3" spans="1:5" ht="18.75" customHeight="1">
      <c r="A3" s="49" t="s">
        <v>0</v>
      </c>
      <c r="B3" s="92" t="s">
        <v>104</v>
      </c>
      <c r="C3" s="78" t="s">
        <v>80</v>
      </c>
      <c r="D3" s="79" t="s">
        <v>81</v>
      </c>
      <c r="E3" s="80" t="s">
        <v>82</v>
      </c>
    </row>
    <row r="4" spans="1:5" ht="15.75">
      <c r="A4" s="50"/>
      <c r="B4" s="93" t="s">
        <v>102</v>
      </c>
      <c r="C4" s="51" t="s">
        <v>79</v>
      </c>
      <c r="D4" s="51" t="s">
        <v>79</v>
      </c>
      <c r="E4" s="51" t="s">
        <v>79</v>
      </c>
    </row>
    <row r="5" spans="1:5" ht="24.75" customHeight="1">
      <c r="A5" s="52">
        <v>1</v>
      </c>
      <c r="B5" s="94" t="s">
        <v>67</v>
      </c>
      <c r="C5" s="63" t="s">
        <v>78</v>
      </c>
      <c r="D5" s="64" t="s">
        <v>66</v>
      </c>
      <c r="E5" s="101" t="s">
        <v>65</v>
      </c>
    </row>
    <row r="6" spans="1:5" ht="24.75" customHeight="1">
      <c r="A6" s="52">
        <v>2</v>
      </c>
      <c r="B6" s="94" t="s">
        <v>68</v>
      </c>
      <c r="C6" s="63" t="s">
        <v>78</v>
      </c>
      <c r="D6" s="64" t="s">
        <v>66</v>
      </c>
      <c r="E6" s="101" t="s">
        <v>65</v>
      </c>
    </row>
    <row r="7" spans="1:5" ht="24.75" customHeight="1">
      <c r="A7" s="52">
        <v>3</v>
      </c>
      <c r="B7" s="94" t="s">
        <v>69</v>
      </c>
      <c r="C7" s="63" t="s">
        <v>78</v>
      </c>
      <c r="D7" s="64" t="s">
        <v>66</v>
      </c>
      <c r="E7" s="101" t="s">
        <v>65</v>
      </c>
    </row>
    <row r="8" spans="1:5" ht="24.75" customHeight="1">
      <c r="A8" s="52">
        <v>4</v>
      </c>
      <c r="B8" s="94" t="s">
        <v>70</v>
      </c>
      <c r="C8" s="63" t="s">
        <v>78</v>
      </c>
      <c r="D8" s="64" t="s">
        <v>66</v>
      </c>
      <c r="E8" s="101" t="s">
        <v>65</v>
      </c>
    </row>
    <row r="9" spans="1:5" ht="24.75" customHeight="1">
      <c r="A9" s="52">
        <v>5</v>
      </c>
      <c r="B9" s="94" t="s">
        <v>71</v>
      </c>
      <c r="C9" s="64" t="s">
        <v>66</v>
      </c>
      <c r="D9" s="64" t="s">
        <v>66</v>
      </c>
      <c r="E9" s="64" t="s">
        <v>66</v>
      </c>
    </row>
    <row r="10" spans="1:5" ht="24.75" customHeight="1">
      <c r="A10" s="52">
        <v>6</v>
      </c>
      <c r="B10" s="94" t="s">
        <v>72</v>
      </c>
      <c r="C10" s="64" t="s">
        <v>66</v>
      </c>
      <c r="D10" s="100" t="s">
        <v>65</v>
      </c>
      <c r="E10" s="64" t="s">
        <v>66</v>
      </c>
    </row>
    <row r="11" spans="1:5" ht="24.75" customHeight="1">
      <c r="A11" s="52">
        <v>7</v>
      </c>
      <c r="B11" s="94" t="s">
        <v>73</v>
      </c>
      <c r="C11" s="64" t="s">
        <v>66</v>
      </c>
      <c r="D11" s="100" t="s">
        <v>65</v>
      </c>
      <c r="E11" s="64" t="s">
        <v>66</v>
      </c>
    </row>
    <row r="12" spans="1:5" ht="24.75" customHeight="1">
      <c r="A12" s="52">
        <v>8</v>
      </c>
      <c r="B12" s="94" t="s">
        <v>74</v>
      </c>
      <c r="C12" s="64" t="s">
        <v>66</v>
      </c>
      <c r="D12" s="100" t="s">
        <v>65</v>
      </c>
      <c r="E12" s="64" t="s">
        <v>66</v>
      </c>
    </row>
    <row r="13" spans="1:5" ht="24.75" customHeight="1">
      <c r="A13" s="52">
        <v>9</v>
      </c>
      <c r="B13" s="95" t="s">
        <v>75</v>
      </c>
      <c r="C13" s="64" t="s">
        <v>66</v>
      </c>
      <c r="D13" s="100" t="s">
        <v>65</v>
      </c>
      <c r="E13" s="59" t="s">
        <v>66</v>
      </c>
    </row>
    <row r="14" spans="1:5" ht="24.75" customHeight="1">
      <c r="A14" s="52">
        <v>10</v>
      </c>
      <c r="B14" s="95" t="s">
        <v>103</v>
      </c>
      <c r="C14" s="64" t="s">
        <v>66</v>
      </c>
      <c r="D14" s="100" t="s">
        <v>65</v>
      </c>
      <c r="E14" s="59" t="s">
        <v>66</v>
      </c>
    </row>
    <row r="15" spans="1:5" ht="19.5" customHeight="1">
      <c r="A15" s="41"/>
      <c r="B15" s="96"/>
      <c r="C15" s="42"/>
      <c r="D15" s="43"/>
      <c r="E15" s="53"/>
    </row>
    <row r="16" spans="1:5" ht="19.5" customHeight="1">
      <c r="A16" s="49" t="s">
        <v>0</v>
      </c>
      <c r="B16" s="92" t="s">
        <v>104</v>
      </c>
      <c r="C16" s="81" t="s">
        <v>83</v>
      </c>
      <c r="D16" s="80" t="s">
        <v>84</v>
      </c>
      <c r="E16" s="79" t="s">
        <v>85</v>
      </c>
    </row>
    <row r="17" spans="1:5" ht="19.5" customHeight="1">
      <c r="A17" s="50"/>
      <c r="B17" s="93" t="s">
        <v>102</v>
      </c>
      <c r="C17" s="51" t="s">
        <v>79</v>
      </c>
      <c r="D17" s="51" t="s">
        <v>79</v>
      </c>
      <c r="E17" s="51" t="s">
        <v>79</v>
      </c>
    </row>
    <row r="18" spans="1:5" ht="24.75" customHeight="1">
      <c r="A18" s="52">
        <v>1</v>
      </c>
      <c r="B18" s="94" t="s">
        <v>67</v>
      </c>
      <c r="C18" s="61" t="s">
        <v>77</v>
      </c>
      <c r="D18" s="100" t="s">
        <v>65</v>
      </c>
      <c r="E18" s="63" t="s">
        <v>78</v>
      </c>
    </row>
    <row r="19" spans="1:5" ht="24.75" customHeight="1">
      <c r="A19" s="52">
        <v>2</v>
      </c>
      <c r="B19" s="94" t="s">
        <v>68</v>
      </c>
      <c r="C19" s="61" t="s">
        <v>77</v>
      </c>
      <c r="D19" s="100" t="s">
        <v>65</v>
      </c>
      <c r="E19" s="63" t="s">
        <v>78</v>
      </c>
    </row>
    <row r="20" spans="1:5" ht="24.75" customHeight="1">
      <c r="A20" s="52">
        <v>3</v>
      </c>
      <c r="B20" s="94" t="s">
        <v>69</v>
      </c>
      <c r="C20" s="61" t="s">
        <v>77</v>
      </c>
      <c r="D20" s="100" t="s">
        <v>65</v>
      </c>
      <c r="E20" s="63" t="s">
        <v>78</v>
      </c>
    </row>
    <row r="21" spans="1:5" ht="24.75" customHeight="1">
      <c r="A21" s="52">
        <v>4</v>
      </c>
      <c r="B21" s="94" t="s">
        <v>70</v>
      </c>
      <c r="C21" s="61" t="s">
        <v>77</v>
      </c>
      <c r="D21" s="100" t="s">
        <v>65</v>
      </c>
      <c r="E21" s="63" t="s">
        <v>78</v>
      </c>
    </row>
    <row r="22" spans="1:5" ht="24.75" customHeight="1">
      <c r="A22" s="52">
        <v>5</v>
      </c>
      <c r="B22" s="94" t="s">
        <v>71</v>
      </c>
      <c r="C22" s="61" t="s">
        <v>77</v>
      </c>
      <c r="D22" s="64" t="s">
        <v>66</v>
      </c>
      <c r="E22" s="63" t="s">
        <v>78</v>
      </c>
    </row>
    <row r="23" spans="1:5" ht="24.75" customHeight="1">
      <c r="A23" s="52">
        <v>6</v>
      </c>
      <c r="B23" s="94" t="s">
        <v>72</v>
      </c>
      <c r="C23" s="61" t="s">
        <v>77</v>
      </c>
      <c r="D23" s="64" t="s">
        <v>66</v>
      </c>
      <c r="E23" s="65" t="s">
        <v>76</v>
      </c>
    </row>
    <row r="24" spans="1:5" ht="24.75" customHeight="1">
      <c r="A24" s="52">
        <v>7</v>
      </c>
      <c r="B24" s="94" t="s">
        <v>73</v>
      </c>
      <c r="C24" s="61" t="s">
        <v>77</v>
      </c>
      <c r="D24" s="64" t="s">
        <v>66</v>
      </c>
      <c r="E24" s="65" t="s">
        <v>76</v>
      </c>
    </row>
    <row r="25" spans="1:5" ht="24.75" customHeight="1">
      <c r="A25" s="52">
        <v>8</v>
      </c>
      <c r="B25" s="94" t="s">
        <v>74</v>
      </c>
      <c r="C25" s="61" t="s">
        <v>77</v>
      </c>
      <c r="D25" s="64" t="s">
        <v>66</v>
      </c>
      <c r="E25" s="65" t="s">
        <v>76</v>
      </c>
    </row>
    <row r="26" spans="1:5" ht="24.75" customHeight="1">
      <c r="A26" s="52">
        <v>9</v>
      </c>
      <c r="B26" s="95" t="s">
        <v>75</v>
      </c>
      <c r="C26" s="65" t="s">
        <v>76</v>
      </c>
      <c r="D26" s="64" t="s">
        <v>66</v>
      </c>
      <c r="E26" s="65" t="s">
        <v>76</v>
      </c>
    </row>
    <row r="27" spans="1:5" ht="24.75" customHeight="1">
      <c r="A27" s="52">
        <v>10</v>
      </c>
      <c r="B27" s="95" t="s">
        <v>103</v>
      </c>
      <c r="C27" s="65" t="s">
        <v>76</v>
      </c>
      <c r="D27" s="67"/>
      <c r="E27" s="65" t="s">
        <v>76</v>
      </c>
    </row>
    <row r="28" spans="1:5" ht="19.5" customHeight="1">
      <c r="A28" s="57"/>
      <c r="B28" s="97"/>
      <c r="C28" s="55"/>
      <c r="D28" s="82"/>
      <c r="E28" s="56"/>
    </row>
    <row r="29" spans="1:5" ht="19.5" customHeight="1">
      <c r="A29" s="49" t="s">
        <v>0</v>
      </c>
      <c r="B29" s="92" t="s">
        <v>104</v>
      </c>
      <c r="C29" s="83" t="s">
        <v>86</v>
      </c>
      <c r="D29" s="84" t="s">
        <v>87</v>
      </c>
      <c r="E29" s="85" t="s">
        <v>100</v>
      </c>
    </row>
    <row r="30" spans="1:5" ht="19.5" customHeight="1">
      <c r="A30" s="50"/>
      <c r="B30" s="93" t="s">
        <v>102</v>
      </c>
      <c r="C30" s="51" t="s">
        <v>79</v>
      </c>
      <c r="D30" s="51" t="s">
        <v>79</v>
      </c>
      <c r="E30" s="51" t="s">
        <v>79</v>
      </c>
    </row>
    <row r="31" spans="1:5" ht="24.75" customHeight="1">
      <c r="A31" s="52">
        <v>1</v>
      </c>
      <c r="B31" s="94" t="s">
        <v>67</v>
      </c>
      <c r="C31" s="68" t="s">
        <v>66</v>
      </c>
      <c r="D31" s="61" t="s">
        <v>77</v>
      </c>
      <c r="E31" s="74"/>
    </row>
    <row r="32" spans="1:5" ht="24.75" customHeight="1">
      <c r="A32" s="52">
        <v>2</v>
      </c>
      <c r="B32" s="94" t="s">
        <v>68</v>
      </c>
      <c r="C32" s="68" t="s">
        <v>66</v>
      </c>
      <c r="D32" s="61" t="s">
        <v>77</v>
      </c>
      <c r="E32" s="77" t="s">
        <v>106</v>
      </c>
    </row>
    <row r="33" spans="1:5" ht="24.75" customHeight="1">
      <c r="A33" s="52">
        <v>3</v>
      </c>
      <c r="B33" s="94" t="s">
        <v>69</v>
      </c>
      <c r="C33" s="68" t="s">
        <v>66</v>
      </c>
      <c r="D33" s="61" t="s">
        <v>77</v>
      </c>
      <c r="E33" s="76" t="s">
        <v>105</v>
      </c>
    </row>
    <row r="34" spans="1:5" ht="24.75" customHeight="1">
      <c r="A34" s="52">
        <v>4</v>
      </c>
      <c r="B34" s="94" t="s">
        <v>70</v>
      </c>
      <c r="C34" s="68" t="s">
        <v>66</v>
      </c>
      <c r="D34" s="61" t="s">
        <v>77</v>
      </c>
      <c r="E34" s="61" t="s">
        <v>77</v>
      </c>
    </row>
    <row r="35" spans="1:5" ht="24.75" customHeight="1">
      <c r="A35" s="52">
        <v>5</v>
      </c>
      <c r="B35" s="94" t="s">
        <v>71</v>
      </c>
      <c r="C35" s="68" t="s">
        <v>66</v>
      </c>
      <c r="D35" s="61" t="s">
        <v>77</v>
      </c>
      <c r="E35" s="61" t="s">
        <v>77</v>
      </c>
    </row>
    <row r="36" spans="1:5" ht="24.75" customHeight="1">
      <c r="A36" s="52">
        <v>6</v>
      </c>
      <c r="B36" s="94" t="s">
        <v>72</v>
      </c>
      <c r="C36" s="69" t="s">
        <v>78</v>
      </c>
      <c r="D36" s="61" t="s">
        <v>77</v>
      </c>
      <c r="E36" s="61" t="s">
        <v>77</v>
      </c>
    </row>
    <row r="37" spans="1:5" ht="24.75" customHeight="1">
      <c r="A37" s="52">
        <v>7</v>
      </c>
      <c r="B37" s="94" t="s">
        <v>73</v>
      </c>
      <c r="C37" s="69" t="s">
        <v>78</v>
      </c>
      <c r="D37" s="61" t="s">
        <v>77</v>
      </c>
      <c r="E37" s="106" t="s">
        <v>77</v>
      </c>
    </row>
    <row r="38" spans="1:5" ht="24.75" customHeight="1">
      <c r="A38" s="52">
        <v>8</v>
      </c>
      <c r="B38" s="94" t="s">
        <v>74</v>
      </c>
      <c r="C38" s="69" t="s">
        <v>78</v>
      </c>
      <c r="D38" s="102" t="s">
        <v>77</v>
      </c>
      <c r="E38" s="107"/>
    </row>
    <row r="39" spans="1:5" ht="24.75" customHeight="1">
      <c r="A39" s="52">
        <v>9</v>
      </c>
      <c r="B39" s="95" t="s">
        <v>75</v>
      </c>
      <c r="C39" s="69" t="s">
        <v>78</v>
      </c>
      <c r="D39" s="108"/>
      <c r="E39" s="107"/>
    </row>
    <row r="40" spans="1:5" ht="24.75" customHeight="1">
      <c r="A40" s="52">
        <v>10</v>
      </c>
      <c r="B40" s="95" t="s">
        <v>103</v>
      </c>
      <c r="C40" s="54"/>
      <c r="D40" s="109"/>
      <c r="E40" s="107"/>
    </row>
    <row r="41" spans="1:5" ht="19.5" customHeight="1">
      <c r="A41" s="41"/>
      <c r="B41" s="96"/>
      <c r="C41" s="45"/>
      <c r="D41" s="46"/>
      <c r="E41" s="46"/>
    </row>
    <row r="42" spans="1:5" ht="19.5" customHeight="1">
      <c r="A42" s="49" t="s">
        <v>0</v>
      </c>
      <c r="B42" s="92" t="s">
        <v>104</v>
      </c>
      <c r="C42" s="78" t="s">
        <v>89</v>
      </c>
      <c r="D42" s="79" t="s">
        <v>88</v>
      </c>
      <c r="E42" s="86" t="s">
        <v>97</v>
      </c>
    </row>
    <row r="43" spans="1:5" ht="19.5" customHeight="1">
      <c r="A43" s="50"/>
      <c r="B43" s="93" t="s">
        <v>102</v>
      </c>
      <c r="C43" s="51" t="s">
        <v>79</v>
      </c>
      <c r="D43" s="51" t="s">
        <v>79</v>
      </c>
      <c r="E43" s="51" t="s">
        <v>79</v>
      </c>
    </row>
    <row r="44" spans="1:5" ht="24.75" customHeight="1">
      <c r="A44" s="52">
        <v>1</v>
      </c>
      <c r="B44" s="94" t="s">
        <v>67</v>
      </c>
      <c r="C44" s="100" t="s">
        <v>65</v>
      </c>
      <c r="D44" s="59" t="s">
        <v>66</v>
      </c>
      <c r="E44" s="100" t="s">
        <v>65</v>
      </c>
    </row>
    <row r="45" spans="1:5" ht="24.75" customHeight="1">
      <c r="A45" s="52">
        <v>2</v>
      </c>
      <c r="B45" s="94" t="s">
        <v>68</v>
      </c>
      <c r="C45" s="100" t="s">
        <v>65</v>
      </c>
      <c r="D45" s="59" t="s">
        <v>66</v>
      </c>
      <c r="E45" s="100" t="s">
        <v>65</v>
      </c>
    </row>
    <row r="46" spans="1:5" ht="24.75" customHeight="1">
      <c r="A46" s="52">
        <v>3</v>
      </c>
      <c r="B46" s="94" t="s">
        <v>69</v>
      </c>
      <c r="C46" s="100" t="s">
        <v>65</v>
      </c>
      <c r="D46" s="59" t="s">
        <v>66</v>
      </c>
      <c r="E46" s="100" t="s">
        <v>65</v>
      </c>
    </row>
    <row r="47" spans="1:5" ht="24.75" customHeight="1">
      <c r="A47" s="52">
        <v>4</v>
      </c>
      <c r="B47" s="94" t="s">
        <v>70</v>
      </c>
      <c r="C47" s="72" t="s">
        <v>76</v>
      </c>
      <c r="D47" s="59" t="s">
        <v>66</v>
      </c>
      <c r="E47" s="100" t="s">
        <v>65</v>
      </c>
    </row>
    <row r="48" spans="1:5" ht="24.75" customHeight="1">
      <c r="A48" s="52">
        <v>5</v>
      </c>
      <c r="B48" s="94" t="s">
        <v>71</v>
      </c>
      <c r="C48" s="72" t="s">
        <v>76</v>
      </c>
      <c r="D48" s="59" t="s">
        <v>66</v>
      </c>
      <c r="E48" s="100" t="s">
        <v>65</v>
      </c>
    </row>
    <row r="49" spans="1:5" ht="24.75" customHeight="1">
      <c r="A49" s="52">
        <v>6</v>
      </c>
      <c r="B49" s="94" t="s">
        <v>72</v>
      </c>
      <c r="C49" s="72" t="s">
        <v>76</v>
      </c>
      <c r="D49" s="59" t="s">
        <v>66</v>
      </c>
      <c r="E49" s="58" t="s">
        <v>78</v>
      </c>
    </row>
    <row r="50" spans="1:5" ht="24.75" customHeight="1">
      <c r="A50" s="52">
        <v>7</v>
      </c>
      <c r="B50" s="94" t="s">
        <v>73</v>
      </c>
      <c r="C50" s="72" t="s">
        <v>76</v>
      </c>
      <c r="D50" s="59" t="s">
        <v>66</v>
      </c>
      <c r="E50" s="58" t="s">
        <v>78</v>
      </c>
    </row>
    <row r="51" spans="1:5" ht="24.75" customHeight="1">
      <c r="A51" s="52">
        <v>8</v>
      </c>
      <c r="B51" s="94" t="s">
        <v>74</v>
      </c>
      <c r="C51" s="60"/>
      <c r="D51" s="59" t="s">
        <v>66</v>
      </c>
      <c r="E51" s="58" t="s">
        <v>78</v>
      </c>
    </row>
    <row r="52" spans="1:5" ht="24.75" customHeight="1">
      <c r="A52" s="52">
        <v>9</v>
      </c>
      <c r="B52" s="95" t="s">
        <v>75</v>
      </c>
      <c r="C52" s="70"/>
      <c r="D52" s="65" t="s">
        <v>76</v>
      </c>
      <c r="E52" s="58" t="s">
        <v>78</v>
      </c>
    </row>
    <row r="53" spans="1:5" ht="24.75" customHeight="1">
      <c r="A53" s="52">
        <v>10</v>
      </c>
      <c r="B53" s="95" t="s">
        <v>103</v>
      </c>
      <c r="C53" s="71"/>
      <c r="D53" s="65" t="s">
        <v>76</v>
      </c>
      <c r="E53" s="58" t="s">
        <v>78</v>
      </c>
    </row>
    <row r="54" spans="1:5" ht="19.5" customHeight="1">
      <c r="A54" s="41"/>
      <c r="B54" s="96"/>
      <c r="C54" s="42"/>
      <c r="D54" s="45"/>
      <c r="E54" s="47"/>
    </row>
    <row r="55" spans="1:5" ht="19.5" customHeight="1">
      <c r="A55" s="49" t="s">
        <v>0</v>
      </c>
      <c r="B55" s="92" t="s">
        <v>104</v>
      </c>
      <c r="C55" s="87" t="s">
        <v>96</v>
      </c>
      <c r="D55" s="88" t="s">
        <v>101</v>
      </c>
      <c r="E55" s="80" t="s">
        <v>98</v>
      </c>
    </row>
    <row r="56" spans="1:5" ht="19.5" customHeight="1">
      <c r="A56" s="50"/>
      <c r="B56" s="93" t="s">
        <v>102</v>
      </c>
      <c r="C56" s="51" t="s">
        <v>79</v>
      </c>
      <c r="D56" s="51" t="s">
        <v>79</v>
      </c>
      <c r="E56" s="51" t="s">
        <v>79</v>
      </c>
    </row>
    <row r="57" spans="1:5" ht="24.75" customHeight="1">
      <c r="A57" s="52">
        <v>1</v>
      </c>
      <c r="B57" s="94" t="s">
        <v>67</v>
      </c>
      <c r="C57" s="61" t="s">
        <v>77</v>
      </c>
      <c r="D57" s="60"/>
      <c r="E57" s="58" t="s">
        <v>78</v>
      </c>
    </row>
    <row r="58" spans="1:5" ht="24.75" customHeight="1">
      <c r="A58" s="52">
        <v>2</v>
      </c>
      <c r="B58" s="94" t="s">
        <v>68</v>
      </c>
      <c r="C58" s="61" t="s">
        <v>77</v>
      </c>
      <c r="D58" s="77" t="s">
        <v>106</v>
      </c>
      <c r="E58" s="58" t="s">
        <v>78</v>
      </c>
    </row>
    <row r="59" spans="1:5" ht="24.75" customHeight="1">
      <c r="A59" s="52">
        <v>3</v>
      </c>
      <c r="B59" s="94" t="s">
        <v>69</v>
      </c>
      <c r="C59" s="61" t="s">
        <v>77</v>
      </c>
      <c r="D59" s="76" t="s">
        <v>105</v>
      </c>
      <c r="E59" s="58" t="s">
        <v>78</v>
      </c>
    </row>
    <row r="60" spans="1:5" ht="24.75" customHeight="1">
      <c r="A60" s="52">
        <v>4</v>
      </c>
      <c r="B60" s="94" t="s">
        <v>70</v>
      </c>
      <c r="C60" s="61" t="s">
        <v>77</v>
      </c>
      <c r="D60" s="61" t="s">
        <v>77</v>
      </c>
      <c r="E60" s="58" t="s">
        <v>78</v>
      </c>
    </row>
    <row r="61" spans="1:5" ht="24.75" customHeight="1">
      <c r="A61" s="52">
        <v>5</v>
      </c>
      <c r="B61" s="94" t="s">
        <v>71</v>
      </c>
      <c r="C61" s="61" t="s">
        <v>77</v>
      </c>
      <c r="D61" s="61" t="s">
        <v>77</v>
      </c>
      <c r="E61" s="59" t="s">
        <v>66</v>
      </c>
    </row>
    <row r="62" spans="1:5" ht="24.75" customHeight="1">
      <c r="A62" s="52">
        <v>6</v>
      </c>
      <c r="B62" s="94" t="s">
        <v>72</v>
      </c>
      <c r="C62" s="61" t="s">
        <v>77</v>
      </c>
      <c r="D62" s="61" t="s">
        <v>77</v>
      </c>
      <c r="E62" s="59" t="s">
        <v>66</v>
      </c>
    </row>
    <row r="63" spans="1:5" ht="24.75" customHeight="1">
      <c r="A63" s="52">
        <v>7</v>
      </c>
      <c r="B63" s="94" t="s">
        <v>73</v>
      </c>
      <c r="C63" s="61" t="s">
        <v>77</v>
      </c>
      <c r="D63" s="106" t="s">
        <v>77</v>
      </c>
      <c r="E63" s="59" t="s">
        <v>66</v>
      </c>
    </row>
    <row r="64" spans="1:5" ht="24.75" customHeight="1">
      <c r="A64" s="52">
        <v>8</v>
      </c>
      <c r="B64" s="94" t="s">
        <v>74</v>
      </c>
      <c r="C64" s="102" t="s">
        <v>77</v>
      </c>
      <c r="D64" s="107"/>
      <c r="E64" s="104" t="s">
        <v>66</v>
      </c>
    </row>
    <row r="65" spans="1:5" ht="24.75" customHeight="1">
      <c r="A65" s="52">
        <v>9</v>
      </c>
      <c r="B65" s="95" t="s">
        <v>75</v>
      </c>
      <c r="C65" s="103"/>
      <c r="D65" s="107"/>
      <c r="E65" s="104" t="s">
        <v>66</v>
      </c>
    </row>
    <row r="66" spans="1:5" ht="24.75" customHeight="1">
      <c r="A66" s="52">
        <v>10</v>
      </c>
      <c r="B66" s="95" t="s">
        <v>103</v>
      </c>
      <c r="C66" s="103"/>
      <c r="D66" s="107"/>
      <c r="E66" s="105"/>
    </row>
    <row r="67" spans="1:5" ht="19.5" customHeight="1">
      <c r="A67" s="41"/>
      <c r="B67" s="96"/>
      <c r="C67" s="47"/>
      <c r="D67" s="42"/>
      <c r="E67" s="42"/>
    </row>
    <row r="68" spans="1:5" ht="19.5" customHeight="1">
      <c r="A68" s="49" t="s">
        <v>0</v>
      </c>
      <c r="B68" s="92" t="s">
        <v>104</v>
      </c>
      <c r="C68" s="87" t="s">
        <v>99</v>
      </c>
      <c r="D68" s="86" t="s">
        <v>90</v>
      </c>
      <c r="E68" s="84" t="s">
        <v>91</v>
      </c>
    </row>
    <row r="69" spans="1:5" ht="19.5" customHeight="1">
      <c r="A69" s="50"/>
      <c r="B69" s="93" t="s">
        <v>102</v>
      </c>
      <c r="C69" s="51" t="s">
        <v>79</v>
      </c>
      <c r="D69" s="51" t="s">
        <v>79</v>
      </c>
      <c r="E69" s="51" t="s">
        <v>79</v>
      </c>
    </row>
    <row r="70" spans="1:5" ht="24.75" customHeight="1">
      <c r="A70" s="52">
        <v>1</v>
      </c>
      <c r="B70" s="94" t="s">
        <v>67</v>
      </c>
      <c r="C70" s="64" t="s">
        <v>66</v>
      </c>
      <c r="D70" s="64" t="s">
        <v>66</v>
      </c>
      <c r="E70" s="61" t="s">
        <v>77</v>
      </c>
    </row>
    <row r="71" spans="1:5" ht="24.75" customHeight="1">
      <c r="A71" s="52">
        <v>2</v>
      </c>
      <c r="B71" s="94" t="s">
        <v>68</v>
      </c>
      <c r="C71" s="64" t="s">
        <v>66</v>
      </c>
      <c r="D71" s="64" t="s">
        <v>66</v>
      </c>
      <c r="E71" s="61" t="s">
        <v>77</v>
      </c>
    </row>
    <row r="72" spans="1:5" ht="24.75" customHeight="1">
      <c r="A72" s="52">
        <v>3</v>
      </c>
      <c r="B72" s="94" t="s">
        <v>69</v>
      </c>
      <c r="C72" s="64" t="s">
        <v>66</v>
      </c>
      <c r="D72" s="64" t="s">
        <v>66</v>
      </c>
      <c r="E72" s="61" t="s">
        <v>77</v>
      </c>
    </row>
    <row r="73" spans="1:5" ht="24.75" customHeight="1">
      <c r="A73" s="52">
        <v>4</v>
      </c>
      <c r="B73" s="94" t="s">
        <v>70</v>
      </c>
      <c r="C73" s="64" t="s">
        <v>66</v>
      </c>
      <c r="D73" s="64" t="s">
        <v>66</v>
      </c>
      <c r="E73" s="61" t="s">
        <v>77</v>
      </c>
    </row>
    <row r="74" spans="1:5" ht="24.75" customHeight="1">
      <c r="A74" s="52">
        <v>5</v>
      </c>
      <c r="B74" s="94" t="s">
        <v>71</v>
      </c>
      <c r="C74" s="64" t="s">
        <v>66</v>
      </c>
      <c r="D74" s="64" t="s">
        <v>66</v>
      </c>
      <c r="E74" s="61" t="s">
        <v>77</v>
      </c>
    </row>
    <row r="75" spans="1:5" ht="24.75" customHeight="1">
      <c r="A75" s="52">
        <v>6</v>
      </c>
      <c r="B75" s="94" t="s">
        <v>72</v>
      </c>
      <c r="C75" s="64" t="s">
        <v>66</v>
      </c>
      <c r="D75" s="64" t="s">
        <v>66</v>
      </c>
      <c r="E75" s="61" t="s">
        <v>77</v>
      </c>
    </row>
    <row r="76" spans="1:5" ht="24.75" customHeight="1">
      <c r="A76" s="52">
        <v>7</v>
      </c>
      <c r="B76" s="94" t="s">
        <v>73</v>
      </c>
      <c r="C76" s="63" t="s">
        <v>78</v>
      </c>
      <c r="D76" s="64" t="s">
        <v>66</v>
      </c>
      <c r="E76" s="61" t="s">
        <v>77</v>
      </c>
    </row>
    <row r="77" spans="1:5" ht="24.75" customHeight="1">
      <c r="A77" s="52">
        <v>8</v>
      </c>
      <c r="B77" s="94" t="s">
        <v>74</v>
      </c>
      <c r="C77" s="63" t="s">
        <v>78</v>
      </c>
      <c r="D77" s="64" t="s">
        <v>66</v>
      </c>
      <c r="E77" s="61" t="s">
        <v>77</v>
      </c>
    </row>
    <row r="78" spans="1:5" ht="24.75" customHeight="1">
      <c r="A78" s="52">
        <v>9</v>
      </c>
      <c r="B78" s="95" t="s">
        <v>75</v>
      </c>
      <c r="C78" s="63" t="s">
        <v>78</v>
      </c>
      <c r="D78" s="64" t="s">
        <v>66</v>
      </c>
      <c r="E78" s="60"/>
    </row>
    <row r="79" spans="1:5" ht="19.5" customHeight="1">
      <c r="A79" s="44"/>
      <c r="B79" s="95"/>
      <c r="C79" s="44"/>
      <c r="D79" s="44"/>
      <c r="E79" s="44"/>
    </row>
    <row r="80" spans="1:5" ht="19.5" customHeight="1">
      <c r="A80" s="49" t="s">
        <v>0</v>
      </c>
      <c r="B80" s="92" t="s">
        <v>104</v>
      </c>
      <c r="C80" s="78" t="s">
        <v>92</v>
      </c>
      <c r="D80" s="79" t="s">
        <v>93</v>
      </c>
      <c r="E80" s="89" t="s">
        <v>94</v>
      </c>
    </row>
    <row r="81" spans="1:5" ht="19.5" customHeight="1">
      <c r="A81" s="50"/>
      <c r="B81" s="93" t="s">
        <v>102</v>
      </c>
      <c r="C81" s="51" t="s">
        <v>79</v>
      </c>
      <c r="D81" s="51" t="s">
        <v>79</v>
      </c>
      <c r="E81" s="51" t="s">
        <v>79</v>
      </c>
    </row>
    <row r="82" spans="1:5" ht="24.75" customHeight="1">
      <c r="A82" s="52">
        <v>1</v>
      </c>
      <c r="B82" s="94" t="s">
        <v>67</v>
      </c>
      <c r="C82" s="65" t="s">
        <v>66</v>
      </c>
      <c r="D82" s="63" t="s">
        <v>78</v>
      </c>
      <c r="E82" s="65" t="s">
        <v>76</v>
      </c>
    </row>
    <row r="83" spans="1:5" ht="24.75" customHeight="1">
      <c r="A83" s="52">
        <v>2</v>
      </c>
      <c r="B83" s="94" t="s">
        <v>68</v>
      </c>
      <c r="C83" s="65" t="s">
        <v>66</v>
      </c>
      <c r="D83" s="63" t="s">
        <v>78</v>
      </c>
      <c r="E83" s="65" t="s">
        <v>76</v>
      </c>
    </row>
    <row r="84" spans="1:5" ht="24.75" customHeight="1">
      <c r="A84" s="52">
        <v>3</v>
      </c>
      <c r="B84" s="94" t="s">
        <v>69</v>
      </c>
      <c r="C84" s="65" t="s">
        <v>66</v>
      </c>
      <c r="D84" s="63" t="s">
        <v>78</v>
      </c>
      <c r="E84" s="65" t="s">
        <v>76</v>
      </c>
    </row>
    <row r="85" spans="1:5" ht="24.75" customHeight="1">
      <c r="A85" s="52">
        <v>4</v>
      </c>
      <c r="B85" s="94" t="s">
        <v>70</v>
      </c>
      <c r="C85" s="65" t="s">
        <v>66</v>
      </c>
      <c r="D85" s="63" t="s">
        <v>78</v>
      </c>
      <c r="E85" s="60"/>
    </row>
    <row r="86" spans="1:5" ht="24.75" customHeight="1">
      <c r="A86" s="52">
        <v>5</v>
      </c>
      <c r="B86" s="94" t="s">
        <v>71</v>
      </c>
      <c r="C86" s="65" t="s">
        <v>66</v>
      </c>
      <c r="D86" s="63" t="s">
        <v>78</v>
      </c>
      <c r="E86" s="110" t="s">
        <v>109</v>
      </c>
    </row>
    <row r="87" spans="1:5" ht="24.75" customHeight="1">
      <c r="A87" s="52">
        <v>6</v>
      </c>
      <c r="B87" s="94" t="s">
        <v>72</v>
      </c>
      <c r="C87" s="100" t="s">
        <v>65</v>
      </c>
      <c r="D87" s="100" t="s">
        <v>65</v>
      </c>
      <c r="E87" s="60"/>
    </row>
    <row r="88" spans="1:5" ht="24.75" customHeight="1">
      <c r="A88" s="52">
        <v>7</v>
      </c>
      <c r="B88" s="94" t="s">
        <v>73</v>
      </c>
      <c r="C88" s="100" t="s">
        <v>65</v>
      </c>
      <c r="D88" s="100" t="s">
        <v>65</v>
      </c>
      <c r="E88" s="60"/>
    </row>
    <row r="89" spans="1:5" ht="24.75" customHeight="1">
      <c r="A89" s="52">
        <v>8</v>
      </c>
      <c r="B89" s="94" t="s">
        <v>74</v>
      </c>
      <c r="C89" s="100" t="s">
        <v>65</v>
      </c>
      <c r="D89" s="100" t="s">
        <v>65</v>
      </c>
      <c r="E89" s="60"/>
    </row>
    <row r="90" spans="1:5" ht="24.75" customHeight="1">
      <c r="A90" s="52">
        <v>9</v>
      </c>
      <c r="B90" s="95" t="s">
        <v>75</v>
      </c>
      <c r="C90" s="100" t="s">
        <v>65</v>
      </c>
      <c r="D90" s="100" t="s">
        <v>65</v>
      </c>
      <c r="E90" s="66"/>
    </row>
    <row r="91" spans="1:5" ht="24.75" customHeight="1">
      <c r="A91" s="52">
        <v>10</v>
      </c>
      <c r="B91" s="95" t="s">
        <v>103</v>
      </c>
      <c r="C91" s="100" t="s">
        <v>65</v>
      </c>
      <c r="D91" s="62"/>
      <c r="E91" s="66"/>
    </row>
    <row r="92" spans="1:5" ht="19.5" customHeight="1">
      <c r="A92" s="41"/>
      <c r="B92" s="96"/>
      <c r="C92" s="48"/>
      <c r="D92" s="48"/>
      <c r="E92" s="42"/>
    </row>
    <row r="93" spans="1:5" ht="19.5" customHeight="1">
      <c r="A93" s="49" t="s">
        <v>0</v>
      </c>
      <c r="B93" s="92" t="s">
        <v>104</v>
      </c>
      <c r="C93" s="90" t="s">
        <v>95</v>
      </c>
      <c r="D93" s="78" t="s">
        <v>107</v>
      </c>
      <c r="E93" s="79" t="s">
        <v>108</v>
      </c>
    </row>
    <row r="94" spans="1:5" ht="19.5" customHeight="1">
      <c r="A94" s="50"/>
      <c r="B94" s="93" t="s">
        <v>102</v>
      </c>
      <c r="C94" s="51" t="s">
        <v>79</v>
      </c>
      <c r="D94" s="111" t="s">
        <v>2</v>
      </c>
      <c r="E94" s="115" t="s">
        <v>2</v>
      </c>
    </row>
    <row r="95" spans="1:5" ht="24.75" customHeight="1">
      <c r="A95" s="73">
        <v>1</v>
      </c>
      <c r="B95" s="94" t="s">
        <v>67</v>
      </c>
      <c r="C95" s="65" t="s">
        <v>76</v>
      </c>
      <c r="D95" s="75"/>
      <c r="E95" s="116"/>
    </row>
    <row r="96" spans="1:5" ht="24.75" customHeight="1">
      <c r="A96" s="73">
        <v>2</v>
      </c>
      <c r="B96" s="94" t="s">
        <v>68</v>
      </c>
      <c r="C96" s="65" t="s">
        <v>76</v>
      </c>
      <c r="D96" s="112"/>
      <c r="E96" s="112"/>
    </row>
    <row r="97" spans="1:5" ht="24.75" customHeight="1">
      <c r="A97" s="73">
        <v>3</v>
      </c>
      <c r="B97" s="94" t="s">
        <v>69</v>
      </c>
      <c r="C97" s="65" t="s">
        <v>76</v>
      </c>
      <c r="D97" s="110" t="s">
        <v>109</v>
      </c>
      <c r="E97" s="110" t="s">
        <v>109</v>
      </c>
    </row>
    <row r="98" spans="1:5" ht="24.75" customHeight="1">
      <c r="A98" s="73">
        <v>4</v>
      </c>
      <c r="B98" s="94" t="s">
        <v>70</v>
      </c>
      <c r="C98" s="65" t="s">
        <v>76</v>
      </c>
      <c r="D98" s="113"/>
      <c r="E98" s="117"/>
    </row>
    <row r="99" spans="1:5" ht="24.75" customHeight="1">
      <c r="A99" s="73">
        <v>5</v>
      </c>
      <c r="B99" s="94" t="s">
        <v>71</v>
      </c>
      <c r="C99" s="119"/>
      <c r="D99" s="113"/>
      <c r="E99" s="117"/>
    </row>
    <row r="100" spans="1:5" ht="24.75" customHeight="1">
      <c r="A100" s="73">
        <v>6</v>
      </c>
      <c r="B100" s="94" t="s">
        <v>72</v>
      </c>
      <c r="C100" s="110" t="s">
        <v>109</v>
      </c>
      <c r="D100" s="113"/>
      <c r="E100" s="117"/>
    </row>
    <row r="101" spans="1:5" ht="24.75" customHeight="1">
      <c r="A101" s="73">
        <v>7</v>
      </c>
      <c r="B101" s="94" t="s">
        <v>73</v>
      </c>
      <c r="C101" s="120"/>
      <c r="D101" s="114"/>
      <c r="E101" s="117"/>
    </row>
    <row r="102" spans="1:5" ht="24.75" customHeight="1">
      <c r="A102" s="73">
        <v>8</v>
      </c>
      <c r="B102" s="94" t="s">
        <v>74</v>
      </c>
      <c r="C102" s="120"/>
      <c r="D102" s="114"/>
      <c r="E102" s="117"/>
    </row>
    <row r="103" spans="1:5" ht="19.5" customHeight="1">
      <c r="A103" s="73">
        <v>9</v>
      </c>
      <c r="B103" s="95" t="s">
        <v>75</v>
      </c>
      <c r="C103" s="120"/>
      <c r="D103" s="114"/>
      <c r="E103" s="118"/>
    </row>
    <row r="104" spans="1:5" ht="16.5" thickBot="1">
      <c r="A104" s="41"/>
      <c r="B104" s="98"/>
      <c r="C104" s="48"/>
      <c r="D104" s="38"/>
      <c r="E104" s="39"/>
    </row>
    <row r="105" spans="1:5" ht="14.25">
      <c r="A105" s="123" t="s">
        <v>111</v>
      </c>
      <c r="B105" s="124"/>
      <c r="C105" s="124"/>
      <c r="D105" s="124"/>
      <c r="E105" s="125"/>
    </row>
    <row r="106" spans="1:5" ht="15" thickBot="1">
      <c r="A106" s="126"/>
      <c r="B106" s="127"/>
      <c r="C106" s="127"/>
      <c r="D106" s="127"/>
      <c r="E106" s="128"/>
    </row>
  </sheetData>
  <sheetProtection/>
  <mergeCells count="2">
    <mergeCell ref="A1:E1"/>
    <mergeCell ref="A105:E106"/>
  </mergeCells>
  <printOptions/>
  <pageMargins left="0.7" right="0.7" top="0.75" bottom="0.75" header="0.3" footer="0.3"/>
  <pageSetup horizontalDpi="600" verticalDpi="600" orientation="portrait" paperSize="9" scale="49" r:id="rId1"/>
  <rowBreaks count="1" manualBreakCount="1">
    <brk id="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</dc:creator>
  <cp:keywords/>
  <dc:description/>
  <cp:lastModifiedBy>Sekretariat</cp:lastModifiedBy>
  <cp:lastPrinted>2016-09-15T09:17:51Z</cp:lastPrinted>
  <dcterms:created xsi:type="dcterms:W3CDTF">2012-09-14T14:45:02Z</dcterms:created>
  <dcterms:modified xsi:type="dcterms:W3CDTF">2016-09-15T09:35:09Z</dcterms:modified>
  <cp:category/>
  <cp:version/>
  <cp:contentType/>
  <cp:contentStatus/>
</cp:coreProperties>
</file>